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0000" yWindow="990" windowWidth="20730" windowHeight="11385" tabRatio="893" activeTab="3"/>
  </bookViews>
  <sheets>
    <sheet name="MD-ENG-516A Centrifugal" sheetId="2" r:id="rId1"/>
    <sheet name="MD-ENG-516B Submersible" sheetId="1" r:id="rId2"/>
    <sheet name="516C Centrifugal Schematic" sheetId="4" r:id="rId3"/>
    <sheet name="516D Submersible Schematic" sheetId="5" r:id="rId4"/>
    <sheet name="Sheet1" sheetId="6" r:id="rId5"/>
  </sheets>
  <definedNames>
    <definedName name="_xlnm.Print_Area" localSheetId="1">'MD-ENG-516B Submersible'!$A$8:$U$176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0" i="1" l="1"/>
  <c r="L71" i="1"/>
  <c r="F68" i="2"/>
  <c r="M69" i="2"/>
  <c r="K71" i="1"/>
  <c r="J47" i="1"/>
  <c r="J44" i="1"/>
  <c r="J42" i="2"/>
  <c r="M46" i="2" s="1"/>
  <c r="J40" i="2"/>
  <c r="T33" i="2"/>
  <c r="J38" i="2"/>
  <c r="J39" i="2"/>
  <c r="T37" i="1"/>
  <c r="J43" i="1"/>
  <c r="N40" i="2"/>
  <c r="N63" i="1"/>
  <c r="N61" i="2"/>
  <c r="N59" i="2"/>
  <c r="R32" i="2"/>
  <c r="P32" i="2"/>
  <c r="R31" i="2"/>
  <c r="P31" i="2"/>
  <c r="R30" i="2"/>
  <c r="P30" i="2"/>
  <c r="R28" i="2"/>
  <c r="P28" i="2"/>
  <c r="R27" i="2"/>
  <c r="P27" i="2"/>
  <c r="R26" i="2"/>
  <c r="P26" i="2"/>
  <c r="R25" i="2"/>
  <c r="P25" i="2"/>
  <c r="R24" i="2"/>
  <c r="P24" i="2"/>
  <c r="R23" i="2"/>
  <c r="P23" i="2"/>
  <c r="R22" i="2"/>
  <c r="P22" i="2"/>
  <c r="R21" i="2"/>
  <c r="P21" i="2"/>
  <c r="R20" i="2"/>
  <c r="P20" i="2"/>
  <c r="R19" i="2"/>
  <c r="P19" i="2"/>
  <c r="R18" i="2"/>
  <c r="P18" i="2"/>
  <c r="P23" i="1"/>
  <c r="R23" i="1"/>
  <c r="P24" i="1"/>
  <c r="R24" i="1"/>
  <c r="P25" i="1"/>
  <c r="R25" i="1"/>
  <c r="P26" i="1"/>
  <c r="R26" i="1"/>
  <c r="P27" i="1"/>
  <c r="R27" i="1"/>
  <c r="P28" i="1"/>
  <c r="R28" i="1"/>
  <c r="P29" i="1"/>
  <c r="R29" i="1"/>
  <c r="P30" i="1"/>
  <c r="R30" i="1"/>
  <c r="P31" i="1"/>
  <c r="R31" i="1"/>
  <c r="P32" i="1"/>
  <c r="R32" i="1"/>
  <c r="P34" i="1"/>
  <c r="R34" i="1"/>
  <c r="P35" i="1"/>
  <c r="R35" i="1"/>
  <c r="P36" i="1"/>
  <c r="R36" i="1"/>
  <c r="R22" i="1"/>
  <c r="P22" i="1"/>
  <c r="J45" i="1" l="1"/>
  <c r="J51" i="1" s="1"/>
  <c r="N45" i="1"/>
  <c r="J46" i="2"/>
  <c r="M51" i="1" l="1"/>
</calcChain>
</file>

<file path=xl/sharedStrings.xml><?xml version="1.0" encoding="utf-8"?>
<sst xmlns="http://schemas.openxmlformats.org/spreadsheetml/2006/main" count="334" uniqueCount="158">
  <si>
    <t>PIPELINE DESIGN DATA SHEET - SUBMERSIBLE PUMP</t>
  </si>
  <si>
    <t>Cooperator:</t>
  </si>
  <si>
    <t>Conservation District:</t>
  </si>
  <si>
    <t>Identification No.:</t>
  </si>
  <si>
    <t>gpm</t>
  </si>
  <si>
    <t>ft</t>
  </si>
  <si>
    <t>Design pumping lift</t>
  </si>
  <si>
    <t>Location:</t>
  </si>
  <si>
    <t>Field Office:</t>
  </si>
  <si>
    <t>Field No(s).:</t>
  </si>
  <si>
    <t>Pipeline No. (see plan for location)</t>
  </si>
  <si>
    <t>Nominal Pipe Diam. (in)</t>
  </si>
  <si>
    <t>Pipeline Length (ft)</t>
  </si>
  <si>
    <t>ft ( - downhill, + uphill)</t>
  </si>
  <si>
    <t>+</t>
  </si>
  <si>
    <t>ft total pipe friction head loss</t>
  </si>
  <si>
    <t>psi</t>
  </si>
  <si>
    <t>=</t>
  </si>
  <si>
    <t>Pump design requirements:</t>
  </si>
  <si>
    <t>Remarks:</t>
  </si>
  <si>
    <t>PIP or IPS</t>
  </si>
  <si>
    <t>Designed by:</t>
  </si>
  <si>
    <t>Approved by:</t>
  </si>
  <si>
    <t>This practice meets NRCS standards and specifications.</t>
  </si>
  <si>
    <t>Date:</t>
  </si>
  <si>
    <t>Checked by:</t>
  </si>
  <si>
    <t>Design Capacity (gpm)</t>
  </si>
  <si>
    <t>Velocity (ft/sec)</t>
  </si>
  <si>
    <t>Friction Head Loss (ft)</t>
  </si>
  <si>
    <t>Coefficient of Roughness, C</t>
  </si>
  <si>
    <t>Kind of Pipe, Material, SDR, ect.</t>
  </si>
  <si>
    <t>Source of water supplly (stream, well, reservoir, etc.):</t>
  </si>
  <si>
    <t>Total pipeline friction head loss used for design (ft)</t>
  </si>
  <si>
    <t>ft elevation difference (- downhill, + uphill)</t>
  </si>
  <si>
    <t>Minimum pipeline inlet pressure</t>
  </si>
  <si>
    <t>OR</t>
  </si>
  <si>
    <r>
      <t>3.</t>
    </r>
    <r>
      <rPr>
        <sz val="10"/>
        <rFont val="Arial"/>
        <family val="2"/>
      </rPr>
      <t xml:space="preserve"> Only if using a pressure tank.  If not, enter zero.</t>
    </r>
  </si>
  <si>
    <r>
      <t>Friction Loss Used for Design</t>
    </r>
    <r>
      <rPr>
        <vertAlign val="superscript"/>
        <sz val="10"/>
        <rFont val="Arial"/>
        <family val="2"/>
      </rPr>
      <t>1.</t>
    </r>
  </si>
  <si>
    <r>
      <t>1.</t>
    </r>
    <r>
      <rPr>
        <sz val="10"/>
        <rFont val="Arial"/>
      </rPr>
      <t xml:space="preserve"> Use the friction loss for the pipeline that has the most head loss</t>
    </r>
  </si>
  <si>
    <t>gpm  @</t>
  </si>
  <si>
    <t>psi  @  TDH</t>
  </si>
  <si>
    <t xml:space="preserve">Motor efficiency (%) = </t>
  </si>
  <si>
    <t xml:space="preserve">Minimum Horsepower = </t>
  </si>
  <si>
    <t xml:space="preserve">Pump efficiency (%)    = </t>
  </si>
  <si>
    <t xml:space="preserve">Plan of pipeline design.  Scale 1” = ______ </t>
  </si>
  <si>
    <t xml:space="preserve">ft.  Show on plan north arrow, source of water, pipeline </t>
  </si>
  <si>
    <t>diameter, and pipeline location.  In lieu of plan below, attach aerial photo with same information.</t>
  </si>
  <si>
    <t>Pipeline No.</t>
  </si>
  <si>
    <t xml:space="preserve">Minimum Depth of Cover (in) </t>
  </si>
  <si>
    <t>Total Length (ft)</t>
  </si>
  <si>
    <t>Pressure Rating (psi)</t>
  </si>
  <si>
    <t>Material (PVC 1120, etc.)</t>
  </si>
  <si>
    <t>Selected Horsepower =</t>
  </si>
  <si>
    <t>adequate</t>
  </si>
  <si>
    <t>inadequate</t>
  </si>
  <si>
    <t>not applicable</t>
  </si>
  <si>
    <t xml:space="preserve">Existing pump (mark one):   </t>
  </si>
  <si>
    <t>yes</t>
  </si>
  <si>
    <t>no</t>
  </si>
  <si>
    <t xml:space="preserve">New pump required (mark one)?  </t>
  </si>
  <si>
    <r>
      <t>2.</t>
    </r>
    <r>
      <rPr>
        <sz val="10"/>
        <rFont val="Arial"/>
      </rPr>
      <t xml:space="preserve"> Outlet discharge pressure should be </t>
    </r>
    <r>
      <rPr>
        <u/>
        <sz val="10"/>
        <rFont val="Arial"/>
        <family val="2"/>
      </rPr>
      <t>&gt;</t>
    </r>
    <r>
      <rPr>
        <sz val="10"/>
        <rFont val="Arial"/>
      </rPr>
      <t xml:space="preserve"> 10 psi (23.1 feet) for watering facilities; 1 psi = 2.31 feet 
</t>
    </r>
  </si>
  <si>
    <t>Nominal Pipeline     Diam. (in)</t>
  </si>
  <si>
    <t>SDR No. or SCH</t>
  </si>
  <si>
    <t>Well:  Static water level</t>
  </si>
  <si>
    <t>Design Water Requirement:</t>
  </si>
  <si>
    <t>Existing Pump Measured Capacity:</t>
  </si>
  <si>
    <t>Pipe Inside Diam. (in)</t>
  </si>
  <si>
    <t>PIPELINE DESIGN DATA SHEET - CENTRIFUGAL PUMP</t>
  </si>
  <si>
    <t>psi  @  pump discharge</t>
  </si>
  <si>
    <t>Kind of Pipe, Material, SDR, etc.</t>
  </si>
  <si>
    <t>ft.  Show on plan north arrow, source of water, pipeline diameter,</t>
  </si>
  <si>
    <t>and pipeline location.  In lieu of plan below, attach aerial photo with same information.</t>
  </si>
  <si>
    <r>
      <t>Designed outlet discharge pressure</t>
    </r>
    <r>
      <rPr>
        <vertAlign val="superscript"/>
        <sz val="10"/>
        <rFont val="Arial"/>
        <family val="2"/>
      </rPr>
      <t>2.</t>
    </r>
  </si>
  <si>
    <t>Minimum pump discharge pressure</t>
  </si>
  <si>
    <r>
      <t>2.</t>
    </r>
    <r>
      <rPr>
        <sz val="10"/>
        <rFont val="Arial"/>
      </rPr>
      <t xml:space="preserve"> Outlet discharge pressure should be </t>
    </r>
    <r>
      <rPr>
        <u/>
        <sz val="10"/>
        <rFont val="Arial"/>
        <family val="2"/>
      </rPr>
      <t>&gt;</t>
    </r>
    <r>
      <rPr>
        <sz val="10"/>
        <rFont val="Arial"/>
      </rPr>
      <t xml:space="preserve"> 10 psi (23.1 feet) for watering facilities; 1 psi = 2.31 feet. 
</t>
    </r>
  </si>
  <si>
    <r>
      <t>4.</t>
    </r>
    <r>
      <rPr>
        <sz val="10"/>
        <rFont val="Arial"/>
        <family val="2"/>
      </rPr>
      <t xml:space="preserve"> TDH calculation uses the greater of the pipeline inlet pressure and the pump shut off pressure.</t>
    </r>
  </si>
  <si>
    <r>
      <t>1.</t>
    </r>
    <r>
      <rPr>
        <sz val="10"/>
        <rFont val="Arial"/>
      </rPr>
      <t xml:space="preserve"> Use the friction loss for the pipeline that has the most head loss.</t>
    </r>
  </si>
  <si>
    <r>
      <t>Total Dynamic Head (TDH)</t>
    </r>
    <r>
      <rPr>
        <vertAlign val="superscript"/>
        <sz val="10"/>
        <rFont val="Arial"/>
        <family val="2"/>
      </rPr>
      <t>4.</t>
    </r>
  </si>
  <si>
    <r>
      <t>Pump shut off pressure</t>
    </r>
    <r>
      <rPr>
        <vertAlign val="superscript"/>
        <sz val="10"/>
        <rFont val="Arial"/>
        <family val="2"/>
      </rPr>
      <t xml:space="preserve">3.   </t>
    </r>
    <r>
      <rPr>
        <sz val="10"/>
        <rFont val="Arial"/>
        <family val="2"/>
      </rPr>
      <t>=</t>
    </r>
  </si>
  <si>
    <r>
      <t>ft</t>
    </r>
    <r>
      <rPr>
        <vertAlign val="superscript"/>
        <sz val="10"/>
        <rFont val="Arial"/>
        <family val="2"/>
      </rPr>
      <t xml:space="preserve">         </t>
    </r>
    <r>
      <rPr>
        <sz val="10"/>
        <rFont val="Arial"/>
        <family val="2"/>
      </rPr>
      <t>=</t>
    </r>
    <r>
      <rPr>
        <vertAlign val="superscript"/>
        <sz val="10"/>
        <rFont val="Arial"/>
        <family val="2"/>
      </rPr>
      <t xml:space="preserve">    </t>
    </r>
  </si>
  <si>
    <t xml:space="preserve">    elevation in well during drawdown</t>
  </si>
  <si>
    <t>Maximum elevation difference from pipe inlet to outlet</t>
  </si>
  <si>
    <r>
      <t>ft</t>
    </r>
    <r>
      <rPr>
        <vertAlign val="superscript"/>
        <sz val="10"/>
        <rFont val="Arial"/>
        <family val="2"/>
      </rPr>
      <t xml:space="preserve">    </t>
    </r>
  </si>
  <si>
    <r>
      <t>Pump shut off pressure</t>
    </r>
    <r>
      <rPr>
        <vertAlign val="superscript"/>
        <sz val="10"/>
        <rFont val="Arial"/>
        <family val="2"/>
      </rPr>
      <t>3.</t>
    </r>
    <r>
      <rPr>
        <sz val="10"/>
        <rFont val="Arial"/>
        <family val="2"/>
      </rPr>
      <t xml:space="preserve">  =</t>
    </r>
  </si>
  <si>
    <t xml:space="preserve">ft, elevation difference between pipeline inlet and water </t>
  </si>
  <si>
    <t>ft or</t>
  </si>
  <si>
    <t xml:space="preserve">ft or </t>
  </si>
  <si>
    <t xml:space="preserve">ft   or </t>
  </si>
  <si>
    <t>(Signature)</t>
  </si>
  <si>
    <t>gpm   @</t>
  </si>
  <si>
    <t>Construction Check</t>
  </si>
  <si>
    <t xml:space="preserve">Comments: </t>
  </si>
  <si>
    <t>in</t>
  </si>
  <si>
    <t>gal</t>
  </si>
  <si>
    <t>(Not to Scale)</t>
  </si>
  <si>
    <t xml:space="preserve">  (Signature)</t>
  </si>
  <si>
    <t>WATERING FACILITY APPURTENANCES - CHECK SHEET</t>
  </si>
  <si>
    <t>Note:  Cross out items in sketch not required.  Attach additional drawings as needed.</t>
  </si>
  <si>
    <t>Well Capacity, gpm</t>
  </si>
  <si>
    <t>Well Diameter, in.</t>
  </si>
  <si>
    <t>Well Depth, feet</t>
  </si>
  <si>
    <t>Pump Capacity, gpm</t>
  </si>
  <si>
    <t>Planned</t>
  </si>
  <si>
    <t>Check</t>
  </si>
  <si>
    <t>Verify items on sketch by initialing by each item.</t>
  </si>
  <si>
    <t xml:space="preserve">Length, quality and type of casing material:  </t>
  </si>
  <si>
    <t xml:space="preserve">Well Driller's log attached:  </t>
  </si>
  <si>
    <t xml:space="preserve">Pump type, make, model, and stages:  </t>
  </si>
  <si>
    <t>in Check Valve</t>
  </si>
  <si>
    <t xml:space="preserve">      Pressure Tank:</t>
  </si>
  <si>
    <t>Concrete Pad</t>
  </si>
  <si>
    <t>Pressure Switch</t>
  </si>
  <si>
    <t>Valve</t>
  </si>
  <si>
    <t>in diameter</t>
  </si>
  <si>
    <t>Pressure Gauge</t>
  </si>
  <si>
    <t xml:space="preserve">      Air Vent</t>
  </si>
  <si>
    <t>4" min.</t>
  </si>
  <si>
    <t xml:space="preserve">         Pump HP:</t>
  </si>
  <si>
    <t>Well</t>
  </si>
  <si>
    <t>in Diameter Pressure Relief Valve</t>
  </si>
  <si>
    <t xml:space="preserve">        Type:</t>
  </si>
  <si>
    <t xml:space="preserve">        Pressure Rating:</t>
  </si>
  <si>
    <t xml:space="preserve">        Diameter:</t>
  </si>
  <si>
    <r>
      <t xml:space="preserve">        </t>
    </r>
    <r>
      <rPr>
        <u/>
        <sz val="10"/>
        <rFont val="Arial"/>
        <family val="2"/>
      </rPr>
      <t>Pipeline</t>
    </r>
  </si>
  <si>
    <t>in Diam.</t>
  </si>
  <si>
    <t xml:space="preserve">         Pump must supply a minimum of </t>
  </si>
  <si>
    <t xml:space="preserve">in </t>
  </si>
  <si>
    <t>Depth of Cover:</t>
  </si>
  <si>
    <t>Pump HP:</t>
  </si>
  <si>
    <t xml:space="preserve">    </t>
  </si>
  <si>
    <t xml:space="preserve">elevation difference between pump discharge and water elevation in well during drawdown  </t>
  </si>
  <si>
    <t xml:space="preserve">ft </t>
  </si>
  <si>
    <t>Maximum elevation difference from pump discharge to outlet ( - downhill, + uphill)  =</t>
  </si>
  <si>
    <t>Foot Valve</t>
  </si>
  <si>
    <t>Pressure tank inlet pressure</t>
  </si>
  <si>
    <t xml:space="preserve">      Pump must supply a minimum of </t>
  </si>
  <si>
    <t xml:space="preserve">Pressure tank inlet pressure. </t>
  </si>
  <si>
    <t>Centrifugal Schematic</t>
  </si>
  <si>
    <t>Submersible Pump Schematic</t>
  </si>
  <si>
    <t>IPS SCH 40</t>
  </si>
  <si>
    <t>X</t>
  </si>
  <si>
    <t>N/A</t>
  </si>
  <si>
    <t>IPS</t>
  </si>
  <si>
    <t>SCH 40</t>
  </si>
  <si>
    <t>PVC 1120</t>
  </si>
  <si>
    <t>SEE PLAN VIEW</t>
  </si>
  <si>
    <t>3 ELBOWS 90°</t>
  </si>
  <si>
    <t>2 GATE VALVE</t>
  </si>
  <si>
    <t>1 ANGLE VALVE</t>
  </si>
  <si>
    <t>1 ELBOW 45°</t>
  </si>
  <si>
    <t>1 TEE</t>
  </si>
  <si>
    <t>Foye Hart</t>
  </si>
  <si>
    <t>Lafayette</t>
  </si>
  <si>
    <t>Sec 24 Twn 4S Rng 10E</t>
  </si>
  <si>
    <t>Mayo</t>
  </si>
  <si>
    <t>New 4" Dia. Well</t>
  </si>
  <si>
    <t>T1</t>
  </si>
  <si>
    <t xml:space="preserve">New  4" Dia. well and submersible  pump  capable of producing 2 GPM will be used.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</si>
</sst>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top" wrapText="1"/>
    </xf>
    <xf numFmtId="0" fontId="7" fillId="0" borderId="0" xfId="0" applyFont="1" applyAlignment="1" applyProtection="1">
      <alignment vertical="center"/>
    </xf>
    <xf numFmtId="1" fontId="0" fillId="0" borderId="0" xfId="0" applyNumberForma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" fontId="0" fillId="0" borderId="0" xfId="0" applyNumberForma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" xfId="0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vertical="center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>
      <alignment vertical="center"/>
    </xf>
    <xf numFmtId="0" fontId="9" fillId="0" borderId="0" xfId="0" applyFont="1" applyAlignment="1" applyProtection="1">
      <alignment horizontal="left" vertical="center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49" fontId="3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 wrapText="1"/>
    </xf>
    <xf numFmtId="0" fontId="6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165" fontId="0" fillId="2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 wrapText="1"/>
    </xf>
    <xf numFmtId="165" fontId="0" fillId="2" borderId="9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65" fontId="0" fillId="2" borderId="12" xfId="0" applyNumberForma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left" vertical="center" wrapText="1"/>
    </xf>
    <xf numFmtId="2" fontId="0" fillId="0" borderId="10" xfId="0" applyNumberForma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2" fontId="0" fillId="0" borderId="12" xfId="0" applyNumberFormat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164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/>
    </xf>
    <xf numFmtId="2" fontId="4" fillId="0" borderId="11" xfId="0" applyNumberFormat="1" applyFont="1" applyBorder="1" applyAlignment="1" applyProtection="1">
      <alignment horizontal="center" vertical="center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165" fontId="0" fillId="2" borderId="9" xfId="0" applyNumberFormat="1" applyFill="1" applyBorder="1" applyAlignment="1" applyProtection="1">
      <alignment horizontal="center" vertical="center" wrapText="1"/>
      <protection locked="0"/>
    </xf>
    <xf numFmtId="165" fontId="0" fillId="2" borderId="10" xfId="0" applyNumberFormat="1" applyFill="1" applyBorder="1" applyAlignment="1" applyProtection="1">
      <alignment horizontal="center" vertical="center" wrapText="1"/>
      <protection locked="0"/>
    </xf>
    <xf numFmtId="165" fontId="0" fillId="2" borderId="11" xfId="0" applyNumberFormat="1" applyFill="1" applyBorder="1" applyAlignment="1" applyProtection="1">
      <alignment horizontal="center" vertical="center" wrapText="1"/>
      <protection locked="0"/>
    </xf>
    <xf numFmtId="165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9" fillId="2" borderId="10" xfId="0" applyNumberFormat="1" applyFont="1" applyFill="1" applyBorder="1" applyAlignment="1" applyProtection="1">
      <alignment horizontal="left" vertical="center"/>
      <protection locked="0"/>
    </xf>
    <xf numFmtId="0" fontId="8" fillId="0" borderId="13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left" vertical="center" wrapText="1"/>
    </xf>
    <xf numFmtId="165" fontId="0" fillId="2" borderId="12" xfId="0" applyNumberFormat="1" applyFill="1" applyBorder="1" applyAlignment="1" applyProtection="1">
      <alignment horizontal="center" vertical="center" wrapText="1"/>
      <protection locked="0"/>
    </xf>
    <xf numFmtId="165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19</xdr:row>
      <xdr:rowOff>19050</xdr:rowOff>
    </xdr:from>
    <xdr:to>
      <xdr:col>4</xdr:col>
      <xdr:colOff>123825</xdr:colOff>
      <xdr:row>19</xdr:row>
      <xdr:rowOff>152400</xdr:rowOff>
    </xdr:to>
    <xdr:sp macro="" textlink="">
      <xdr:nvSpPr>
        <xdr:cNvPr id="15710" name="Rectangle 1">
          <a:extLst>
            <a:ext uri="{FF2B5EF4-FFF2-40B4-BE49-F238E27FC236}">
              <a16:creationId xmlns:a16="http://schemas.microsoft.com/office/drawing/2014/main" xmlns="" id="{291FCC58-79BB-4B0F-A74F-C5FEB280A48A}"/>
            </a:ext>
          </a:extLst>
        </xdr:cNvPr>
        <xdr:cNvSpPr>
          <a:spLocks noChangeArrowheads="1"/>
        </xdr:cNvSpPr>
      </xdr:nvSpPr>
      <xdr:spPr bwMode="auto">
        <a:xfrm>
          <a:off x="581025" y="3048000"/>
          <a:ext cx="495300" cy="133350"/>
        </a:xfrm>
        <a:prstGeom prst="rect">
          <a:avLst/>
        </a:prstGeom>
        <a:solidFill>
          <a:srgbClr val="DFDFD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209550</xdr:colOff>
      <xdr:row>11</xdr:row>
      <xdr:rowOff>76200</xdr:rowOff>
    </xdr:from>
    <xdr:to>
      <xdr:col>10</xdr:col>
      <xdr:colOff>228600</xdr:colOff>
      <xdr:row>13</xdr:row>
      <xdr:rowOff>57150</xdr:rowOff>
    </xdr:to>
    <xdr:sp macro="" textlink="">
      <xdr:nvSpPr>
        <xdr:cNvPr id="15711" name="Freeform 2">
          <a:extLst>
            <a:ext uri="{FF2B5EF4-FFF2-40B4-BE49-F238E27FC236}">
              <a16:creationId xmlns:a16="http://schemas.microsoft.com/office/drawing/2014/main" xmlns="" id="{D69D0800-6B4F-4B0B-B21C-4D8FFD6DEBDC}"/>
            </a:ext>
          </a:extLst>
        </xdr:cNvPr>
        <xdr:cNvSpPr>
          <a:spLocks/>
        </xdr:cNvSpPr>
      </xdr:nvSpPr>
      <xdr:spPr bwMode="auto">
        <a:xfrm>
          <a:off x="2400300" y="1809750"/>
          <a:ext cx="638175" cy="304800"/>
        </a:xfrm>
        <a:custGeom>
          <a:avLst/>
          <a:gdLst>
            <a:gd name="T0" fmla="*/ 2147483647 w 1372"/>
            <a:gd name="T1" fmla="*/ 2147483647 h 779"/>
            <a:gd name="T2" fmla="*/ 2147483647 w 1372"/>
            <a:gd name="T3" fmla="*/ 2147483647 h 779"/>
            <a:gd name="T4" fmla="*/ 2147483647 w 1372"/>
            <a:gd name="T5" fmla="*/ 2147483647 h 779"/>
            <a:gd name="T6" fmla="*/ 2147483647 w 1372"/>
            <a:gd name="T7" fmla="*/ 2147483647 h 779"/>
            <a:gd name="T8" fmla="*/ 2147483647 w 1372"/>
            <a:gd name="T9" fmla="*/ 2147483647 h 779"/>
            <a:gd name="T10" fmla="*/ 2147483647 w 1372"/>
            <a:gd name="T11" fmla="*/ 2147483647 h 779"/>
            <a:gd name="T12" fmla="*/ 2147483647 w 1372"/>
            <a:gd name="T13" fmla="*/ 2147483647 h 779"/>
            <a:gd name="T14" fmla="*/ 2147483647 w 1372"/>
            <a:gd name="T15" fmla="*/ 2147483647 h 779"/>
            <a:gd name="T16" fmla="*/ 2147483647 w 1372"/>
            <a:gd name="T17" fmla="*/ 0 h 779"/>
            <a:gd name="T18" fmla="*/ 2147483647 w 1372"/>
            <a:gd name="T19" fmla="*/ 2147483647 h 779"/>
            <a:gd name="T20" fmla="*/ 2147483647 w 1372"/>
            <a:gd name="T21" fmla="*/ 2147483647 h 779"/>
            <a:gd name="T22" fmla="*/ 2147483647 w 1372"/>
            <a:gd name="T23" fmla="*/ 2147483647 h 779"/>
            <a:gd name="T24" fmla="*/ 2147483647 w 1372"/>
            <a:gd name="T25" fmla="*/ 2147483647 h 779"/>
            <a:gd name="T26" fmla="*/ 2147483647 w 1372"/>
            <a:gd name="T27" fmla="*/ 2147483647 h 779"/>
            <a:gd name="T28" fmla="*/ 2147483647 w 1372"/>
            <a:gd name="T29" fmla="*/ 2147483647 h 779"/>
            <a:gd name="T30" fmla="*/ 2147483647 w 1372"/>
            <a:gd name="T31" fmla="*/ 2147483647 h 779"/>
            <a:gd name="T32" fmla="*/ 0 w 1372"/>
            <a:gd name="T33" fmla="*/ 2147483647 h 779"/>
            <a:gd name="T34" fmla="*/ 2147483647 w 1372"/>
            <a:gd name="T35" fmla="*/ 2147483647 h 779"/>
            <a:gd name="T36" fmla="*/ 2147483647 w 1372"/>
            <a:gd name="T37" fmla="*/ 2147483647 h 779"/>
            <a:gd name="T38" fmla="*/ 2147483647 w 1372"/>
            <a:gd name="T39" fmla="*/ 2147483647 h 779"/>
            <a:gd name="T40" fmla="*/ 2147483647 w 1372"/>
            <a:gd name="T41" fmla="*/ 2147483647 h 779"/>
            <a:gd name="T42" fmla="*/ 2147483647 w 1372"/>
            <a:gd name="T43" fmla="*/ 2147483647 h 779"/>
            <a:gd name="T44" fmla="*/ 2147483647 w 1372"/>
            <a:gd name="T45" fmla="*/ 2147483647 h 779"/>
            <a:gd name="T46" fmla="*/ 2147483647 w 1372"/>
            <a:gd name="T47" fmla="*/ 2147483647 h 779"/>
            <a:gd name="T48" fmla="*/ 2147483647 w 1372"/>
            <a:gd name="T49" fmla="*/ 2147483647 h 779"/>
            <a:gd name="T50" fmla="*/ 2147483647 w 1372"/>
            <a:gd name="T51" fmla="*/ 2147483647 h 779"/>
            <a:gd name="T52" fmla="*/ 2147483647 w 1372"/>
            <a:gd name="T53" fmla="*/ 2147483647 h 779"/>
            <a:gd name="T54" fmla="*/ 2147483647 w 1372"/>
            <a:gd name="T55" fmla="*/ 2147483647 h 779"/>
            <a:gd name="T56" fmla="*/ 2147483647 w 1372"/>
            <a:gd name="T57" fmla="*/ 2147483647 h 779"/>
            <a:gd name="T58" fmla="*/ 2147483647 w 1372"/>
            <a:gd name="T59" fmla="*/ 2147483647 h 779"/>
            <a:gd name="T60" fmla="*/ 2147483647 w 1372"/>
            <a:gd name="T61" fmla="*/ 2147483647 h 779"/>
            <a:gd name="T62" fmla="*/ 2147483647 w 1372"/>
            <a:gd name="T63" fmla="*/ 2147483647 h 779"/>
            <a:gd name="T64" fmla="*/ 2147483647 w 1372"/>
            <a:gd name="T65" fmla="*/ 2147483647 h 779"/>
            <a:gd name="T66" fmla="*/ 2147483647 w 1372"/>
            <a:gd name="T67" fmla="*/ 2147483647 h 779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1372"/>
            <a:gd name="T103" fmla="*/ 0 h 779"/>
            <a:gd name="T104" fmla="*/ 1372 w 1372"/>
            <a:gd name="T105" fmla="*/ 779 h 779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1372" h="779">
              <a:moveTo>
                <a:pt x="1372" y="390"/>
              </a:moveTo>
              <a:lnTo>
                <a:pt x="1358" y="311"/>
              </a:lnTo>
              <a:lnTo>
                <a:pt x="1318" y="238"/>
              </a:lnTo>
              <a:lnTo>
                <a:pt x="1254" y="172"/>
              </a:lnTo>
              <a:lnTo>
                <a:pt x="1171" y="114"/>
              </a:lnTo>
              <a:lnTo>
                <a:pt x="1069" y="67"/>
              </a:lnTo>
              <a:lnTo>
                <a:pt x="953" y="31"/>
              </a:lnTo>
              <a:lnTo>
                <a:pt x="824" y="8"/>
              </a:lnTo>
              <a:lnTo>
                <a:pt x="686" y="0"/>
              </a:lnTo>
              <a:lnTo>
                <a:pt x="548" y="8"/>
              </a:lnTo>
              <a:lnTo>
                <a:pt x="419" y="31"/>
              </a:lnTo>
              <a:lnTo>
                <a:pt x="303" y="67"/>
              </a:lnTo>
              <a:lnTo>
                <a:pt x="201" y="114"/>
              </a:lnTo>
              <a:lnTo>
                <a:pt x="117" y="172"/>
              </a:lnTo>
              <a:lnTo>
                <a:pt x="54" y="238"/>
              </a:lnTo>
              <a:lnTo>
                <a:pt x="14" y="311"/>
              </a:lnTo>
              <a:lnTo>
                <a:pt x="0" y="390"/>
              </a:lnTo>
              <a:lnTo>
                <a:pt x="14" y="468"/>
              </a:lnTo>
              <a:lnTo>
                <a:pt x="54" y="540"/>
              </a:lnTo>
              <a:lnTo>
                <a:pt x="117" y="607"/>
              </a:lnTo>
              <a:lnTo>
                <a:pt x="201" y="665"/>
              </a:lnTo>
              <a:lnTo>
                <a:pt x="303" y="712"/>
              </a:lnTo>
              <a:lnTo>
                <a:pt x="419" y="748"/>
              </a:lnTo>
              <a:lnTo>
                <a:pt x="548" y="771"/>
              </a:lnTo>
              <a:lnTo>
                <a:pt x="686" y="779"/>
              </a:lnTo>
              <a:lnTo>
                <a:pt x="824" y="771"/>
              </a:lnTo>
              <a:lnTo>
                <a:pt x="953" y="748"/>
              </a:lnTo>
              <a:lnTo>
                <a:pt x="1069" y="712"/>
              </a:lnTo>
              <a:lnTo>
                <a:pt x="1171" y="665"/>
              </a:lnTo>
              <a:lnTo>
                <a:pt x="1254" y="607"/>
              </a:lnTo>
              <a:lnTo>
                <a:pt x="1318" y="540"/>
              </a:lnTo>
              <a:lnTo>
                <a:pt x="1358" y="468"/>
              </a:lnTo>
              <a:lnTo>
                <a:pt x="1372" y="390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219075</xdr:colOff>
      <xdr:row>19</xdr:row>
      <xdr:rowOff>152400</xdr:rowOff>
    </xdr:from>
    <xdr:to>
      <xdr:col>19</xdr:col>
      <xdr:colOff>104775</xdr:colOff>
      <xdr:row>19</xdr:row>
      <xdr:rowOff>152400</xdr:rowOff>
    </xdr:to>
    <xdr:sp macro="" textlink="">
      <xdr:nvSpPr>
        <xdr:cNvPr id="15712" name="Line 3">
          <a:extLst>
            <a:ext uri="{FF2B5EF4-FFF2-40B4-BE49-F238E27FC236}">
              <a16:creationId xmlns:a16="http://schemas.microsoft.com/office/drawing/2014/main" xmlns="" id="{D28CE292-609D-4069-B4F1-45BE6B095082}"/>
            </a:ext>
          </a:extLst>
        </xdr:cNvPr>
        <xdr:cNvSpPr>
          <a:spLocks noChangeShapeType="1"/>
        </xdr:cNvSpPr>
      </xdr:nvSpPr>
      <xdr:spPr bwMode="auto">
        <a:xfrm>
          <a:off x="3314700" y="3181350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17</xdr:row>
      <xdr:rowOff>85725</xdr:rowOff>
    </xdr:from>
    <xdr:to>
      <xdr:col>11</xdr:col>
      <xdr:colOff>209550</xdr:colOff>
      <xdr:row>17</xdr:row>
      <xdr:rowOff>152400</xdr:rowOff>
    </xdr:to>
    <xdr:sp macro="" textlink="">
      <xdr:nvSpPr>
        <xdr:cNvPr id="15713" name="Freeform 4">
          <a:extLst>
            <a:ext uri="{FF2B5EF4-FFF2-40B4-BE49-F238E27FC236}">
              <a16:creationId xmlns:a16="http://schemas.microsoft.com/office/drawing/2014/main" xmlns="" id="{4A31F583-7775-42BC-A042-738041F5CAB1}"/>
            </a:ext>
          </a:extLst>
        </xdr:cNvPr>
        <xdr:cNvSpPr>
          <a:spLocks/>
        </xdr:cNvSpPr>
      </xdr:nvSpPr>
      <xdr:spPr bwMode="auto">
        <a:xfrm>
          <a:off x="3238500" y="2790825"/>
          <a:ext cx="66675" cy="66675"/>
        </a:xfrm>
        <a:custGeom>
          <a:avLst/>
          <a:gdLst>
            <a:gd name="T0" fmla="*/ 2147483647 w 152"/>
            <a:gd name="T1" fmla="*/ 2147483647 h 156"/>
            <a:gd name="T2" fmla="*/ 2147483647 w 152"/>
            <a:gd name="T3" fmla="*/ 2147483647 h 156"/>
            <a:gd name="T4" fmla="*/ 2147483647 w 152"/>
            <a:gd name="T5" fmla="*/ 0 h 156"/>
            <a:gd name="T6" fmla="*/ 2147483647 w 152"/>
            <a:gd name="T7" fmla="*/ 2147483647 h 156"/>
            <a:gd name="T8" fmla="*/ 0 w 152"/>
            <a:gd name="T9" fmla="*/ 2147483647 h 156"/>
            <a:gd name="T10" fmla="*/ 2147483647 w 152"/>
            <a:gd name="T11" fmla="*/ 2147483647 h 156"/>
            <a:gd name="T12" fmla="*/ 2147483647 w 152"/>
            <a:gd name="T13" fmla="*/ 2147483647 h 156"/>
            <a:gd name="T14" fmla="*/ 2147483647 w 152"/>
            <a:gd name="T15" fmla="*/ 2147483647 h 156"/>
            <a:gd name="T16" fmla="*/ 2147483647 w 152"/>
            <a:gd name="T17" fmla="*/ 2147483647 h 15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52"/>
            <a:gd name="T28" fmla="*/ 0 h 156"/>
            <a:gd name="T29" fmla="*/ 152 w 152"/>
            <a:gd name="T30" fmla="*/ 156 h 15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52" h="156">
              <a:moveTo>
                <a:pt x="152" y="78"/>
              </a:moveTo>
              <a:lnTo>
                <a:pt x="129" y="23"/>
              </a:lnTo>
              <a:lnTo>
                <a:pt x="76" y="0"/>
              </a:lnTo>
              <a:lnTo>
                <a:pt x="22" y="23"/>
              </a:lnTo>
              <a:lnTo>
                <a:pt x="0" y="78"/>
              </a:lnTo>
              <a:lnTo>
                <a:pt x="22" y="132"/>
              </a:lnTo>
              <a:lnTo>
                <a:pt x="76" y="156"/>
              </a:lnTo>
              <a:lnTo>
                <a:pt x="129" y="132"/>
              </a:lnTo>
              <a:lnTo>
                <a:pt x="152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142875</xdr:colOff>
      <xdr:row>17</xdr:row>
      <xdr:rowOff>76200</xdr:rowOff>
    </xdr:from>
    <xdr:to>
      <xdr:col>11</xdr:col>
      <xdr:colOff>209550</xdr:colOff>
      <xdr:row>17</xdr:row>
      <xdr:rowOff>142875</xdr:rowOff>
    </xdr:to>
    <xdr:sp macro="" textlink="">
      <xdr:nvSpPr>
        <xdr:cNvPr id="15714" name="Freeform 5">
          <a:extLst>
            <a:ext uri="{FF2B5EF4-FFF2-40B4-BE49-F238E27FC236}">
              <a16:creationId xmlns:a16="http://schemas.microsoft.com/office/drawing/2014/main" xmlns="" id="{03CD2CC1-C624-4E33-9F07-6CDB88E21CC1}"/>
            </a:ext>
          </a:extLst>
        </xdr:cNvPr>
        <xdr:cNvSpPr>
          <a:spLocks/>
        </xdr:cNvSpPr>
      </xdr:nvSpPr>
      <xdr:spPr bwMode="auto">
        <a:xfrm>
          <a:off x="3238500" y="2781300"/>
          <a:ext cx="66675" cy="66675"/>
        </a:xfrm>
        <a:custGeom>
          <a:avLst/>
          <a:gdLst>
            <a:gd name="T0" fmla="*/ 2147483647 w 152"/>
            <a:gd name="T1" fmla="*/ 2147483647 h 156"/>
            <a:gd name="T2" fmla="*/ 2147483647 w 152"/>
            <a:gd name="T3" fmla="*/ 2147483647 h 156"/>
            <a:gd name="T4" fmla="*/ 2147483647 w 152"/>
            <a:gd name="T5" fmla="*/ 0 h 156"/>
            <a:gd name="T6" fmla="*/ 2147483647 w 152"/>
            <a:gd name="T7" fmla="*/ 2147483647 h 156"/>
            <a:gd name="T8" fmla="*/ 0 w 152"/>
            <a:gd name="T9" fmla="*/ 2147483647 h 156"/>
            <a:gd name="T10" fmla="*/ 2147483647 w 152"/>
            <a:gd name="T11" fmla="*/ 2147483647 h 156"/>
            <a:gd name="T12" fmla="*/ 2147483647 w 152"/>
            <a:gd name="T13" fmla="*/ 2147483647 h 156"/>
            <a:gd name="T14" fmla="*/ 2147483647 w 152"/>
            <a:gd name="T15" fmla="*/ 2147483647 h 156"/>
            <a:gd name="T16" fmla="*/ 2147483647 w 152"/>
            <a:gd name="T17" fmla="*/ 2147483647 h 156"/>
            <a:gd name="T18" fmla="*/ 2147483647 w 152"/>
            <a:gd name="T19" fmla="*/ 2147483647 h 15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152"/>
            <a:gd name="T31" fmla="*/ 0 h 156"/>
            <a:gd name="T32" fmla="*/ 152 w 152"/>
            <a:gd name="T33" fmla="*/ 156 h 15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152" h="156">
              <a:moveTo>
                <a:pt x="152" y="78"/>
              </a:moveTo>
              <a:lnTo>
                <a:pt x="129" y="23"/>
              </a:lnTo>
              <a:lnTo>
                <a:pt x="76" y="0"/>
              </a:lnTo>
              <a:lnTo>
                <a:pt x="22" y="23"/>
              </a:lnTo>
              <a:lnTo>
                <a:pt x="0" y="78"/>
              </a:lnTo>
              <a:lnTo>
                <a:pt x="22" y="132"/>
              </a:lnTo>
              <a:lnTo>
                <a:pt x="76" y="156"/>
              </a:lnTo>
              <a:lnTo>
                <a:pt x="129" y="132"/>
              </a:lnTo>
              <a:lnTo>
                <a:pt x="152" y="78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200025</xdr:colOff>
      <xdr:row>11</xdr:row>
      <xdr:rowOff>38100</xdr:rowOff>
    </xdr:from>
    <xdr:to>
      <xdr:col>10</xdr:col>
      <xdr:colOff>228600</xdr:colOff>
      <xdr:row>13</xdr:row>
      <xdr:rowOff>38100</xdr:rowOff>
    </xdr:to>
    <xdr:sp macro="" textlink="">
      <xdr:nvSpPr>
        <xdr:cNvPr id="15715" name="Freeform 6">
          <a:extLst>
            <a:ext uri="{FF2B5EF4-FFF2-40B4-BE49-F238E27FC236}">
              <a16:creationId xmlns:a16="http://schemas.microsoft.com/office/drawing/2014/main" xmlns="" id="{6593A82D-7FD4-4E21-BBF9-D217608684EB}"/>
            </a:ext>
          </a:extLst>
        </xdr:cNvPr>
        <xdr:cNvSpPr>
          <a:spLocks/>
        </xdr:cNvSpPr>
      </xdr:nvSpPr>
      <xdr:spPr bwMode="auto">
        <a:xfrm>
          <a:off x="2390775" y="1771650"/>
          <a:ext cx="647700" cy="323850"/>
        </a:xfrm>
        <a:custGeom>
          <a:avLst/>
          <a:gdLst>
            <a:gd name="T0" fmla="*/ 2147483647 w 1372"/>
            <a:gd name="T1" fmla="*/ 2147483647 h 779"/>
            <a:gd name="T2" fmla="*/ 2147483647 w 1372"/>
            <a:gd name="T3" fmla="*/ 2147483647 h 779"/>
            <a:gd name="T4" fmla="*/ 2147483647 w 1372"/>
            <a:gd name="T5" fmla="*/ 2147483647 h 779"/>
            <a:gd name="T6" fmla="*/ 2147483647 w 1372"/>
            <a:gd name="T7" fmla="*/ 2147483647 h 779"/>
            <a:gd name="T8" fmla="*/ 2147483647 w 1372"/>
            <a:gd name="T9" fmla="*/ 2147483647 h 779"/>
            <a:gd name="T10" fmla="*/ 2147483647 w 1372"/>
            <a:gd name="T11" fmla="*/ 2147483647 h 779"/>
            <a:gd name="T12" fmla="*/ 2147483647 w 1372"/>
            <a:gd name="T13" fmla="*/ 2147483647 h 779"/>
            <a:gd name="T14" fmla="*/ 2147483647 w 1372"/>
            <a:gd name="T15" fmla="*/ 2147483647 h 779"/>
            <a:gd name="T16" fmla="*/ 2147483647 w 1372"/>
            <a:gd name="T17" fmla="*/ 0 h 779"/>
            <a:gd name="T18" fmla="*/ 2147483647 w 1372"/>
            <a:gd name="T19" fmla="*/ 2147483647 h 779"/>
            <a:gd name="T20" fmla="*/ 2147483647 w 1372"/>
            <a:gd name="T21" fmla="*/ 2147483647 h 779"/>
            <a:gd name="T22" fmla="*/ 2147483647 w 1372"/>
            <a:gd name="T23" fmla="*/ 2147483647 h 779"/>
            <a:gd name="T24" fmla="*/ 2147483647 w 1372"/>
            <a:gd name="T25" fmla="*/ 2147483647 h 779"/>
            <a:gd name="T26" fmla="*/ 2147483647 w 1372"/>
            <a:gd name="T27" fmla="*/ 2147483647 h 779"/>
            <a:gd name="T28" fmla="*/ 2147483647 w 1372"/>
            <a:gd name="T29" fmla="*/ 2147483647 h 779"/>
            <a:gd name="T30" fmla="*/ 2147483647 w 1372"/>
            <a:gd name="T31" fmla="*/ 2147483647 h 779"/>
            <a:gd name="T32" fmla="*/ 0 w 1372"/>
            <a:gd name="T33" fmla="*/ 2147483647 h 779"/>
            <a:gd name="T34" fmla="*/ 2147483647 w 1372"/>
            <a:gd name="T35" fmla="*/ 2147483647 h 779"/>
            <a:gd name="T36" fmla="*/ 2147483647 w 1372"/>
            <a:gd name="T37" fmla="*/ 2147483647 h 779"/>
            <a:gd name="T38" fmla="*/ 2147483647 w 1372"/>
            <a:gd name="T39" fmla="*/ 2147483647 h 779"/>
            <a:gd name="T40" fmla="*/ 2147483647 w 1372"/>
            <a:gd name="T41" fmla="*/ 2147483647 h 779"/>
            <a:gd name="T42" fmla="*/ 2147483647 w 1372"/>
            <a:gd name="T43" fmla="*/ 2147483647 h 779"/>
            <a:gd name="T44" fmla="*/ 2147483647 w 1372"/>
            <a:gd name="T45" fmla="*/ 2147483647 h 779"/>
            <a:gd name="T46" fmla="*/ 2147483647 w 1372"/>
            <a:gd name="T47" fmla="*/ 2147483647 h 779"/>
            <a:gd name="T48" fmla="*/ 2147483647 w 1372"/>
            <a:gd name="T49" fmla="*/ 2147483647 h 779"/>
            <a:gd name="T50" fmla="*/ 2147483647 w 1372"/>
            <a:gd name="T51" fmla="*/ 2147483647 h 779"/>
            <a:gd name="T52" fmla="*/ 2147483647 w 1372"/>
            <a:gd name="T53" fmla="*/ 2147483647 h 779"/>
            <a:gd name="T54" fmla="*/ 2147483647 w 1372"/>
            <a:gd name="T55" fmla="*/ 2147483647 h 779"/>
            <a:gd name="T56" fmla="*/ 2147483647 w 1372"/>
            <a:gd name="T57" fmla="*/ 2147483647 h 779"/>
            <a:gd name="T58" fmla="*/ 2147483647 w 1372"/>
            <a:gd name="T59" fmla="*/ 2147483647 h 779"/>
            <a:gd name="T60" fmla="*/ 2147483647 w 1372"/>
            <a:gd name="T61" fmla="*/ 2147483647 h 779"/>
            <a:gd name="T62" fmla="*/ 2147483647 w 1372"/>
            <a:gd name="T63" fmla="*/ 2147483647 h 779"/>
            <a:gd name="T64" fmla="*/ 2147483647 w 1372"/>
            <a:gd name="T65" fmla="*/ 2147483647 h 779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372"/>
            <a:gd name="T100" fmla="*/ 0 h 779"/>
            <a:gd name="T101" fmla="*/ 1372 w 1372"/>
            <a:gd name="T102" fmla="*/ 779 h 779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372" h="779">
              <a:moveTo>
                <a:pt x="1372" y="390"/>
              </a:moveTo>
              <a:lnTo>
                <a:pt x="1358" y="311"/>
              </a:lnTo>
              <a:lnTo>
                <a:pt x="1318" y="238"/>
              </a:lnTo>
              <a:lnTo>
                <a:pt x="1254" y="172"/>
              </a:lnTo>
              <a:lnTo>
                <a:pt x="1171" y="114"/>
              </a:lnTo>
              <a:lnTo>
                <a:pt x="1069" y="67"/>
              </a:lnTo>
              <a:lnTo>
                <a:pt x="953" y="31"/>
              </a:lnTo>
              <a:lnTo>
                <a:pt x="824" y="8"/>
              </a:lnTo>
              <a:lnTo>
                <a:pt x="686" y="0"/>
              </a:lnTo>
              <a:lnTo>
                <a:pt x="548" y="8"/>
              </a:lnTo>
              <a:lnTo>
                <a:pt x="419" y="31"/>
              </a:lnTo>
              <a:lnTo>
                <a:pt x="303" y="67"/>
              </a:lnTo>
              <a:lnTo>
                <a:pt x="201" y="114"/>
              </a:lnTo>
              <a:lnTo>
                <a:pt x="117" y="172"/>
              </a:lnTo>
              <a:lnTo>
                <a:pt x="54" y="238"/>
              </a:lnTo>
              <a:lnTo>
                <a:pt x="14" y="311"/>
              </a:lnTo>
              <a:lnTo>
                <a:pt x="0" y="390"/>
              </a:lnTo>
              <a:lnTo>
                <a:pt x="14" y="468"/>
              </a:lnTo>
              <a:lnTo>
                <a:pt x="54" y="540"/>
              </a:lnTo>
              <a:lnTo>
                <a:pt x="117" y="607"/>
              </a:lnTo>
              <a:lnTo>
                <a:pt x="201" y="665"/>
              </a:lnTo>
              <a:lnTo>
                <a:pt x="303" y="712"/>
              </a:lnTo>
              <a:lnTo>
                <a:pt x="419" y="748"/>
              </a:lnTo>
              <a:lnTo>
                <a:pt x="548" y="771"/>
              </a:lnTo>
              <a:lnTo>
                <a:pt x="686" y="779"/>
              </a:lnTo>
              <a:lnTo>
                <a:pt x="824" y="771"/>
              </a:lnTo>
              <a:lnTo>
                <a:pt x="953" y="748"/>
              </a:lnTo>
              <a:lnTo>
                <a:pt x="1069" y="712"/>
              </a:lnTo>
              <a:lnTo>
                <a:pt x="1171" y="665"/>
              </a:lnTo>
              <a:lnTo>
                <a:pt x="1254" y="607"/>
              </a:lnTo>
              <a:lnTo>
                <a:pt x="1318" y="540"/>
              </a:lnTo>
              <a:lnTo>
                <a:pt x="1358" y="468"/>
              </a:lnTo>
              <a:lnTo>
                <a:pt x="1372" y="39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161925</xdr:colOff>
      <xdr:row>12</xdr:row>
      <xdr:rowOff>66675</xdr:rowOff>
    </xdr:from>
    <xdr:to>
      <xdr:col>10</xdr:col>
      <xdr:colOff>266700</xdr:colOff>
      <xdr:row>19</xdr:row>
      <xdr:rowOff>9525</xdr:rowOff>
    </xdr:to>
    <xdr:sp macro="" textlink="">
      <xdr:nvSpPr>
        <xdr:cNvPr id="15716" name="Rectangle 7">
          <a:extLst>
            <a:ext uri="{FF2B5EF4-FFF2-40B4-BE49-F238E27FC236}">
              <a16:creationId xmlns:a16="http://schemas.microsoft.com/office/drawing/2014/main" xmlns="" id="{73F4691D-36AD-453C-8289-5A9C98DACE73}"/>
            </a:ext>
          </a:extLst>
        </xdr:cNvPr>
        <xdr:cNvSpPr>
          <a:spLocks noChangeArrowheads="1"/>
        </xdr:cNvSpPr>
      </xdr:nvSpPr>
      <xdr:spPr bwMode="auto">
        <a:xfrm>
          <a:off x="2352675" y="1962150"/>
          <a:ext cx="723900" cy="10763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190500</xdr:colOff>
      <xdr:row>14</xdr:row>
      <xdr:rowOff>123825</xdr:rowOff>
    </xdr:from>
    <xdr:to>
      <xdr:col>9</xdr:col>
      <xdr:colOff>247650</xdr:colOff>
      <xdr:row>15</xdr:row>
      <xdr:rowOff>28575</xdr:rowOff>
    </xdr:to>
    <xdr:sp macro="" textlink="">
      <xdr:nvSpPr>
        <xdr:cNvPr id="15717" name="Freeform 8">
          <a:extLst>
            <a:ext uri="{FF2B5EF4-FFF2-40B4-BE49-F238E27FC236}">
              <a16:creationId xmlns:a16="http://schemas.microsoft.com/office/drawing/2014/main" xmlns="" id="{2009CB24-950F-434D-A2C6-F364FB3F2793}"/>
            </a:ext>
          </a:extLst>
        </xdr:cNvPr>
        <xdr:cNvSpPr>
          <a:spLocks/>
        </xdr:cNvSpPr>
      </xdr:nvSpPr>
      <xdr:spPr bwMode="auto">
        <a:xfrm>
          <a:off x="2667000" y="2343150"/>
          <a:ext cx="57150" cy="66675"/>
        </a:xfrm>
        <a:custGeom>
          <a:avLst/>
          <a:gdLst>
            <a:gd name="T0" fmla="*/ 2147483647 w 153"/>
            <a:gd name="T1" fmla="*/ 2147483647 h 155"/>
            <a:gd name="T2" fmla="*/ 2147483647 w 153"/>
            <a:gd name="T3" fmla="*/ 2147483647 h 155"/>
            <a:gd name="T4" fmla="*/ 2147483647 w 153"/>
            <a:gd name="T5" fmla="*/ 0 h 155"/>
            <a:gd name="T6" fmla="*/ 2147483647 w 153"/>
            <a:gd name="T7" fmla="*/ 2147483647 h 155"/>
            <a:gd name="T8" fmla="*/ 0 w 153"/>
            <a:gd name="T9" fmla="*/ 2147483647 h 155"/>
            <a:gd name="T10" fmla="*/ 2147483647 w 153"/>
            <a:gd name="T11" fmla="*/ 2147483647 h 155"/>
            <a:gd name="T12" fmla="*/ 2147483647 w 153"/>
            <a:gd name="T13" fmla="*/ 2147483647 h 155"/>
            <a:gd name="T14" fmla="*/ 2147483647 w 153"/>
            <a:gd name="T15" fmla="*/ 2147483647 h 155"/>
            <a:gd name="T16" fmla="*/ 2147483647 w 153"/>
            <a:gd name="T17" fmla="*/ 2147483647 h 15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53"/>
            <a:gd name="T28" fmla="*/ 0 h 155"/>
            <a:gd name="T29" fmla="*/ 153 w 153"/>
            <a:gd name="T30" fmla="*/ 155 h 155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53" h="155">
              <a:moveTo>
                <a:pt x="153" y="78"/>
              </a:moveTo>
              <a:lnTo>
                <a:pt x="129" y="23"/>
              </a:lnTo>
              <a:lnTo>
                <a:pt x="77" y="0"/>
              </a:lnTo>
              <a:lnTo>
                <a:pt x="23" y="23"/>
              </a:lnTo>
              <a:lnTo>
                <a:pt x="0" y="78"/>
              </a:lnTo>
              <a:lnTo>
                <a:pt x="23" y="132"/>
              </a:lnTo>
              <a:lnTo>
                <a:pt x="77" y="155"/>
              </a:lnTo>
              <a:lnTo>
                <a:pt x="129" y="132"/>
              </a:lnTo>
              <a:lnTo>
                <a:pt x="153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228600</xdr:colOff>
      <xdr:row>14</xdr:row>
      <xdr:rowOff>123825</xdr:rowOff>
    </xdr:from>
    <xdr:to>
      <xdr:col>9</xdr:col>
      <xdr:colOff>285750</xdr:colOff>
      <xdr:row>15</xdr:row>
      <xdr:rowOff>28575</xdr:rowOff>
    </xdr:to>
    <xdr:sp macro="" textlink="">
      <xdr:nvSpPr>
        <xdr:cNvPr id="15718" name="Freeform 9">
          <a:extLst>
            <a:ext uri="{FF2B5EF4-FFF2-40B4-BE49-F238E27FC236}">
              <a16:creationId xmlns:a16="http://schemas.microsoft.com/office/drawing/2014/main" xmlns="" id="{7977D3A3-E91A-4674-A56A-01DA779A733F}"/>
            </a:ext>
          </a:extLst>
        </xdr:cNvPr>
        <xdr:cNvSpPr>
          <a:spLocks/>
        </xdr:cNvSpPr>
      </xdr:nvSpPr>
      <xdr:spPr bwMode="auto">
        <a:xfrm>
          <a:off x="2705100" y="2343150"/>
          <a:ext cx="57150" cy="66675"/>
        </a:xfrm>
        <a:custGeom>
          <a:avLst/>
          <a:gdLst>
            <a:gd name="T0" fmla="*/ 2147483647 w 153"/>
            <a:gd name="T1" fmla="*/ 2147483647 h 155"/>
            <a:gd name="T2" fmla="*/ 2147483647 w 153"/>
            <a:gd name="T3" fmla="*/ 2147483647 h 155"/>
            <a:gd name="T4" fmla="*/ 2147483647 w 153"/>
            <a:gd name="T5" fmla="*/ 0 h 155"/>
            <a:gd name="T6" fmla="*/ 2147483647 w 153"/>
            <a:gd name="T7" fmla="*/ 2147483647 h 155"/>
            <a:gd name="T8" fmla="*/ 0 w 153"/>
            <a:gd name="T9" fmla="*/ 2147483647 h 155"/>
            <a:gd name="T10" fmla="*/ 2147483647 w 153"/>
            <a:gd name="T11" fmla="*/ 2147483647 h 155"/>
            <a:gd name="T12" fmla="*/ 2147483647 w 153"/>
            <a:gd name="T13" fmla="*/ 2147483647 h 155"/>
            <a:gd name="T14" fmla="*/ 2147483647 w 153"/>
            <a:gd name="T15" fmla="*/ 2147483647 h 155"/>
            <a:gd name="T16" fmla="*/ 2147483647 w 153"/>
            <a:gd name="T17" fmla="*/ 2147483647 h 155"/>
            <a:gd name="T18" fmla="*/ 2147483647 w 153"/>
            <a:gd name="T19" fmla="*/ 2147483647 h 15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153"/>
            <a:gd name="T31" fmla="*/ 0 h 155"/>
            <a:gd name="T32" fmla="*/ 153 w 153"/>
            <a:gd name="T33" fmla="*/ 155 h 15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153" h="155">
              <a:moveTo>
                <a:pt x="153" y="78"/>
              </a:moveTo>
              <a:lnTo>
                <a:pt x="129" y="23"/>
              </a:lnTo>
              <a:lnTo>
                <a:pt x="77" y="0"/>
              </a:lnTo>
              <a:lnTo>
                <a:pt x="23" y="23"/>
              </a:lnTo>
              <a:lnTo>
                <a:pt x="0" y="78"/>
              </a:lnTo>
              <a:lnTo>
                <a:pt x="23" y="132"/>
              </a:lnTo>
              <a:lnTo>
                <a:pt x="77" y="155"/>
              </a:lnTo>
              <a:lnTo>
                <a:pt x="129" y="132"/>
              </a:lnTo>
              <a:lnTo>
                <a:pt x="153" y="78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238125</xdr:colOff>
      <xdr:row>10</xdr:row>
      <xdr:rowOff>85725</xdr:rowOff>
    </xdr:from>
    <xdr:to>
      <xdr:col>11</xdr:col>
      <xdr:colOff>209550</xdr:colOff>
      <xdr:row>11</xdr:row>
      <xdr:rowOff>133350</xdr:rowOff>
    </xdr:to>
    <xdr:sp macro="" textlink="">
      <xdr:nvSpPr>
        <xdr:cNvPr id="15719" name="Line 10">
          <a:extLst>
            <a:ext uri="{FF2B5EF4-FFF2-40B4-BE49-F238E27FC236}">
              <a16:creationId xmlns:a16="http://schemas.microsoft.com/office/drawing/2014/main" xmlns="" id="{013D08F8-6380-4838-B537-AEFB86742B64}"/>
            </a:ext>
          </a:extLst>
        </xdr:cNvPr>
        <xdr:cNvSpPr>
          <a:spLocks noChangeShapeType="1"/>
        </xdr:cNvSpPr>
      </xdr:nvSpPr>
      <xdr:spPr bwMode="auto">
        <a:xfrm flipV="1">
          <a:off x="3048000" y="1657350"/>
          <a:ext cx="257175" cy="20955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11</xdr:row>
      <xdr:rowOff>104775</xdr:rowOff>
    </xdr:from>
    <xdr:to>
      <xdr:col>10</xdr:col>
      <xdr:colOff>257175</xdr:colOff>
      <xdr:row>12</xdr:row>
      <xdr:rowOff>0</xdr:rowOff>
    </xdr:to>
    <xdr:sp macro="" textlink="">
      <xdr:nvSpPr>
        <xdr:cNvPr id="15720" name="Freeform 11">
          <a:extLst>
            <a:ext uri="{FF2B5EF4-FFF2-40B4-BE49-F238E27FC236}">
              <a16:creationId xmlns:a16="http://schemas.microsoft.com/office/drawing/2014/main" xmlns="" id="{880BC252-DEDA-4DE4-96B8-3617BE096D07}"/>
            </a:ext>
          </a:extLst>
        </xdr:cNvPr>
        <xdr:cNvSpPr>
          <a:spLocks/>
        </xdr:cNvSpPr>
      </xdr:nvSpPr>
      <xdr:spPr bwMode="auto">
        <a:xfrm rot="-1106097">
          <a:off x="3009900" y="1838325"/>
          <a:ext cx="57150" cy="57150"/>
        </a:xfrm>
        <a:custGeom>
          <a:avLst/>
          <a:gdLst>
            <a:gd name="T0" fmla="*/ 2147483647 w 135"/>
            <a:gd name="T1" fmla="*/ 2147483647 h 117"/>
            <a:gd name="T2" fmla="*/ 0 w 135"/>
            <a:gd name="T3" fmla="*/ 2147483647 h 117"/>
            <a:gd name="T4" fmla="*/ 2147483647 w 135"/>
            <a:gd name="T5" fmla="*/ 0 h 117"/>
            <a:gd name="T6" fmla="*/ 2147483647 w 135"/>
            <a:gd name="T7" fmla="*/ 2147483647 h 117"/>
            <a:gd name="T8" fmla="*/ 2147483647 w 135"/>
            <a:gd name="T9" fmla="*/ 2147483647 h 1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5"/>
            <a:gd name="T16" fmla="*/ 0 h 117"/>
            <a:gd name="T17" fmla="*/ 135 w 135"/>
            <a:gd name="T18" fmla="*/ 117 h 117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5" h="117">
              <a:moveTo>
                <a:pt x="135" y="117"/>
              </a:moveTo>
              <a:lnTo>
                <a:pt x="0" y="102"/>
              </a:lnTo>
              <a:lnTo>
                <a:pt x="92" y="0"/>
              </a:lnTo>
              <a:lnTo>
                <a:pt x="76" y="73"/>
              </a:lnTo>
              <a:lnTo>
                <a:pt x="135" y="117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180975</xdr:colOff>
      <xdr:row>17</xdr:row>
      <xdr:rowOff>19050</xdr:rowOff>
    </xdr:from>
    <xdr:to>
      <xdr:col>11</xdr:col>
      <xdr:colOff>238125</xdr:colOff>
      <xdr:row>17</xdr:row>
      <xdr:rowOff>76200</xdr:rowOff>
    </xdr:to>
    <xdr:sp macro="" textlink="">
      <xdr:nvSpPr>
        <xdr:cNvPr id="15721" name="Freeform 12">
          <a:extLst>
            <a:ext uri="{FF2B5EF4-FFF2-40B4-BE49-F238E27FC236}">
              <a16:creationId xmlns:a16="http://schemas.microsoft.com/office/drawing/2014/main" xmlns="" id="{09F83923-7FA7-4A8E-AAD5-D7E3C46E3CBE}"/>
            </a:ext>
          </a:extLst>
        </xdr:cNvPr>
        <xdr:cNvSpPr>
          <a:spLocks/>
        </xdr:cNvSpPr>
      </xdr:nvSpPr>
      <xdr:spPr bwMode="auto">
        <a:xfrm rot="2700000">
          <a:off x="3276600" y="2724150"/>
          <a:ext cx="57150" cy="57150"/>
        </a:xfrm>
        <a:custGeom>
          <a:avLst/>
          <a:gdLst>
            <a:gd name="T0" fmla="*/ 2147483647 w 120"/>
            <a:gd name="T1" fmla="*/ 0 h 132"/>
            <a:gd name="T2" fmla="*/ 2147483647 w 120"/>
            <a:gd name="T3" fmla="*/ 2147483647 h 132"/>
            <a:gd name="T4" fmla="*/ 0 w 120"/>
            <a:gd name="T5" fmla="*/ 2147483647 h 132"/>
            <a:gd name="T6" fmla="*/ 2147483647 w 120"/>
            <a:gd name="T7" fmla="*/ 2147483647 h 132"/>
            <a:gd name="T8" fmla="*/ 2147483647 w 120"/>
            <a:gd name="T9" fmla="*/ 0 h 13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0"/>
            <a:gd name="T16" fmla="*/ 0 h 132"/>
            <a:gd name="T17" fmla="*/ 120 w 120"/>
            <a:gd name="T18" fmla="*/ 132 h 132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0" h="132">
              <a:moveTo>
                <a:pt x="120" y="0"/>
              </a:moveTo>
              <a:lnTo>
                <a:pt x="80" y="132"/>
              </a:lnTo>
              <a:lnTo>
                <a:pt x="0" y="20"/>
              </a:lnTo>
              <a:lnTo>
                <a:pt x="67" y="50"/>
              </a:lnTo>
              <a:lnTo>
                <a:pt x="12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28575</xdr:colOff>
      <xdr:row>25</xdr:row>
      <xdr:rowOff>95250</xdr:rowOff>
    </xdr:from>
    <xdr:to>
      <xdr:col>7</xdr:col>
      <xdr:colOff>0</xdr:colOff>
      <xdr:row>26</xdr:row>
      <xdr:rowOff>95250</xdr:rowOff>
    </xdr:to>
    <xdr:sp macro="" textlink="">
      <xdr:nvSpPr>
        <xdr:cNvPr id="15722" name="Line 13">
          <a:extLst>
            <a:ext uri="{FF2B5EF4-FFF2-40B4-BE49-F238E27FC236}">
              <a16:creationId xmlns:a16="http://schemas.microsoft.com/office/drawing/2014/main" xmlns="" id="{E06F8E5D-1DE0-406B-8EA4-EA6C919B41F3}"/>
            </a:ext>
          </a:extLst>
        </xdr:cNvPr>
        <xdr:cNvSpPr>
          <a:spLocks noChangeShapeType="1"/>
        </xdr:cNvSpPr>
      </xdr:nvSpPr>
      <xdr:spPr bwMode="auto">
        <a:xfrm>
          <a:off x="1314450" y="4095750"/>
          <a:ext cx="542925" cy="1619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25</xdr:row>
      <xdr:rowOff>57150</xdr:rowOff>
    </xdr:from>
    <xdr:to>
      <xdr:col>5</xdr:col>
      <xdr:colOff>47625</xdr:colOff>
      <xdr:row>25</xdr:row>
      <xdr:rowOff>123825</xdr:rowOff>
    </xdr:to>
    <xdr:sp macro="" textlink="">
      <xdr:nvSpPr>
        <xdr:cNvPr id="15723" name="Freeform 14">
          <a:extLst>
            <a:ext uri="{FF2B5EF4-FFF2-40B4-BE49-F238E27FC236}">
              <a16:creationId xmlns:a16="http://schemas.microsoft.com/office/drawing/2014/main" xmlns="" id="{464E1874-CE2A-40A2-B020-3A8C6581A8D9}"/>
            </a:ext>
          </a:extLst>
        </xdr:cNvPr>
        <xdr:cNvSpPr>
          <a:spLocks/>
        </xdr:cNvSpPr>
      </xdr:nvSpPr>
      <xdr:spPr bwMode="auto">
        <a:xfrm rot="1593903">
          <a:off x="1276350" y="4057650"/>
          <a:ext cx="57150" cy="66675"/>
        </a:xfrm>
        <a:custGeom>
          <a:avLst/>
          <a:gdLst>
            <a:gd name="T0" fmla="*/ 2147483647 w 122"/>
            <a:gd name="T1" fmla="*/ 2147483647 h 124"/>
            <a:gd name="T2" fmla="*/ 0 w 122"/>
            <a:gd name="T3" fmla="*/ 2147483647 h 124"/>
            <a:gd name="T4" fmla="*/ 2147483647 w 122"/>
            <a:gd name="T5" fmla="*/ 0 h 124"/>
            <a:gd name="T6" fmla="*/ 2147483647 w 122"/>
            <a:gd name="T7" fmla="*/ 2147483647 h 124"/>
            <a:gd name="T8" fmla="*/ 2147483647 w 122"/>
            <a:gd name="T9" fmla="*/ 2147483647 h 12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4"/>
            <a:gd name="T17" fmla="*/ 122 w 122"/>
            <a:gd name="T18" fmla="*/ 124 h 12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4">
              <a:moveTo>
                <a:pt x="122" y="124"/>
              </a:moveTo>
              <a:lnTo>
                <a:pt x="0" y="62"/>
              </a:lnTo>
              <a:lnTo>
                <a:pt x="122" y="0"/>
              </a:lnTo>
              <a:lnTo>
                <a:pt x="81" y="62"/>
              </a:lnTo>
              <a:lnTo>
                <a:pt x="122" y="12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11</xdr:col>
      <xdr:colOff>0</xdr:colOff>
      <xdr:row>28</xdr:row>
      <xdr:rowOff>0</xdr:rowOff>
    </xdr:from>
    <xdr:ext cx="85601" cy="117917"/>
    <xdr:sp macro="" textlink="">
      <xdr:nvSpPr>
        <xdr:cNvPr id="3087" name="Rectangle 15">
          <a:extLst>
            <a:ext uri="{FF2B5EF4-FFF2-40B4-BE49-F238E27FC236}">
              <a16:creationId xmlns:a16="http://schemas.microsoft.com/office/drawing/2014/main" xmlns="" id="{4E5AAE55-3059-4EE2-8E8E-C63D64C8E071}"/>
            </a:ext>
          </a:extLst>
        </xdr:cNvPr>
        <xdr:cNvSpPr>
          <a:spLocks noChangeArrowheads="1"/>
        </xdr:cNvSpPr>
      </xdr:nvSpPr>
      <xdr:spPr bwMode="auto">
        <a:xfrm>
          <a:off x="3095625" y="4486275"/>
          <a:ext cx="85601" cy="117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oneCellAnchor>
  <xdr:oneCellAnchor>
    <xdr:from>
      <xdr:col>11</xdr:col>
      <xdr:colOff>0</xdr:colOff>
      <xdr:row>29</xdr:row>
      <xdr:rowOff>0</xdr:rowOff>
    </xdr:from>
    <xdr:ext cx="85601" cy="117917"/>
    <xdr:sp macro="" textlink="">
      <xdr:nvSpPr>
        <xdr:cNvPr id="3088" name="Rectangle 16">
          <a:extLst>
            <a:ext uri="{FF2B5EF4-FFF2-40B4-BE49-F238E27FC236}">
              <a16:creationId xmlns:a16="http://schemas.microsoft.com/office/drawing/2014/main" xmlns="" id="{07238E8E-BD90-4955-9F46-50275DCB6D8F}"/>
            </a:ext>
          </a:extLst>
        </xdr:cNvPr>
        <xdr:cNvSpPr>
          <a:spLocks noChangeArrowheads="1"/>
        </xdr:cNvSpPr>
      </xdr:nvSpPr>
      <xdr:spPr bwMode="auto">
        <a:xfrm>
          <a:off x="3095625" y="4648200"/>
          <a:ext cx="85601" cy="117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oneCellAnchor>
  <xdr:twoCellAnchor>
    <xdr:from>
      <xdr:col>9</xdr:col>
      <xdr:colOff>304800</xdr:colOff>
      <xdr:row>11</xdr:row>
      <xdr:rowOff>95250</xdr:rowOff>
    </xdr:from>
    <xdr:to>
      <xdr:col>11</xdr:col>
      <xdr:colOff>209550</xdr:colOff>
      <xdr:row>14</xdr:row>
      <xdr:rowOff>114300</xdr:rowOff>
    </xdr:to>
    <xdr:sp macro="" textlink="">
      <xdr:nvSpPr>
        <xdr:cNvPr id="15726" name="Line 17">
          <a:extLst>
            <a:ext uri="{FF2B5EF4-FFF2-40B4-BE49-F238E27FC236}">
              <a16:creationId xmlns:a16="http://schemas.microsoft.com/office/drawing/2014/main" xmlns="" id="{6E46A2CA-B9D5-42CE-8CE0-CD2EB8A38426}"/>
            </a:ext>
          </a:extLst>
        </xdr:cNvPr>
        <xdr:cNvSpPr>
          <a:spLocks noChangeShapeType="1"/>
        </xdr:cNvSpPr>
      </xdr:nvSpPr>
      <xdr:spPr bwMode="auto">
        <a:xfrm flipV="1">
          <a:off x="2781300" y="1828800"/>
          <a:ext cx="523875" cy="5048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276225</xdr:colOff>
      <xdr:row>14</xdr:row>
      <xdr:rowOff>66675</xdr:rowOff>
    </xdr:from>
    <xdr:to>
      <xdr:col>10</xdr:col>
      <xdr:colOff>0</xdr:colOff>
      <xdr:row>14</xdr:row>
      <xdr:rowOff>133350</xdr:rowOff>
    </xdr:to>
    <xdr:sp macro="" textlink="">
      <xdr:nvSpPr>
        <xdr:cNvPr id="15727" name="Freeform 18">
          <a:extLst>
            <a:ext uri="{FF2B5EF4-FFF2-40B4-BE49-F238E27FC236}">
              <a16:creationId xmlns:a16="http://schemas.microsoft.com/office/drawing/2014/main" xmlns="" id="{8C5C2512-2C3B-4ECB-B5DA-8CA611C22434}"/>
            </a:ext>
          </a:extLst>
        </xdr:cNvPr>
        <xdr:cNvSpPr>
          <a:spLocks/>
        </xdr:cNvSpPr>
      </xdr:nvSpPr>
      <xdr:spPr bwMode="auto">
        <a:xfrm rot="-1948271">
          <a:off x="2752725" y="2286000"/>
          <a:ext cx="57150" cy="66675"/>
        </a:xfrm>
        <a:custGeom>
          <a:avLst/>
          <a:gdLst>
            <a:gd name="T0" fmla="*/ 2147483647 w 131"/>
            <a:gd name="T1" fmla="*/ 2147483647 h 123"/>
            <a:gd name="T2" fmla="*/ 0 w 131"/>
            <a:gd name="T3" fmla="*/ 2147483647 h 123"/>
            <a:gd name="T4" fmla="*/ 2147483647 w 131"/>
            <a:gd name="T5" fmla="*/ 0 h 123"/>
            <a:gd name="T6" fmla="*/ 2147483647 w 131"/>
            <a:gd name="T7" fmla="*/ 2147483647 h 123"/>
            <a:gd name="T8" fmla="*/ 2147483647 w 131"/>
            <a:gd name="T9" fmla="*/ 2147483647 h 12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1"/>
            <a:gd name="T16" fmla="*/ 0 h 123"/>
            <a:gd name="T17" fmla="*/ 131 w 131"/>
            <a:gd name="T18" fmla="*/ 123 h 123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1" h="123">
              <a:moveTo>
                <a:pt x="131" y="123"/>
              </a:moveTo>
              <a:lnTo>
                <a:pt x="0" y="82"/>
              </a:lnTo>
              <a:lnTo>
                <a:pt x="110" y="0"/>
              </a:lnTo>
              <a:lnTo>
                <a:pt x="81" y="69"/>
              </a:lnTo>
              <a:lnTo>
                <a:pt x="131" y="12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</xdr:colOff>
      <xdr:row>20</xdr:row>
      <xdr:rowOff>142875</xdr:rowOff>
    </xdr:from>
    <xdr:to>
      <xdr:col>11</xdr:col>
      <xdr:colOff>200025</xdr:colOff>
      <xdr:row>20</xdr:row>
      <xdr:rowOff>142875</xdr:rowOff>
    </xdr:to>
    <xdr:sp macro="" textlink="">
      <xdr:nvSpPr>
        <xdr:cNvPr id="15728" name="Line 19">
          <a:extLst>
            <a:ext uri="{FF2B5EF4-FFF2-40B4-BE49-F238E27FC236}">
              <a16:creationId xmlns:a16="http://schemas.microsoft.com/office/drawing/2014/main" xmlns="" id="{76B74C13-0A17-423A-A08D-9B3FFF04EEA3}"/>
            </a:ext>
          </a:extLst>
        </xdr:cNvPr>
        <xdr:cNvSpPr>
          <a:spLocks noChangeShapeType="1"/>
        </xdr:cNvSpPr>
      </xdr:nvSpPr>
      <xdr:spPr bwMode="auto">
        <a:xfrm>
          <a:off x="1304925" y="3333750"/>
          <a:ext cx="1990725" cy="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20</xdr:row>
      <xdr:rowOff>114300</xdr:rowOff>
    </xdr:from>
    <xdr:to>
      <xdr:col>5</xdr:col>
      <xdr:colOff>47625</xdr:colOff>
      <xdr:row>21</xdr:row>
      <xdr:rowOff>9525</xdr:rowOff>
    </xdr:to>
    <xdr:sp macro="" textlink="">
      <xdr:nvSpPr>
        <xdr:cNvPr id="15729" name="Freeform 20">
          <a:extLst>
            <a:ext uri="{FF2B5EF4-FFF2-40B4-BE49-F238E27FC236}">
              <a16:creationId xmlns:a16="http://schemas.microsoft.com/office/drawing/2014/main" xmlns="" id="{4C0F245E-3641-4FF7-9B4A-F8A7BC1D44D6}"/>
            </a:ext>
          </a:extLst>
        </xdr:cNvPr>
        <xdr:cNvSpPr>
          <a:spLocks/>
        </xdr:cNvSpPr>
      </xdr:nvSpPr>
      <xdr:spPr bwMode="auto">
        <a:xfrm>
          <a:off x="1276350" y="3305175"/>
          <a:ext cx="57150" cy="57150"/>
        </a:xfrm>
        <a:custGeom>
          <a:avLst/>
          <a:gdLst>
            <a:gd name="T0" fmla="*/ 2147483647 w 122"/>
            <a:gd name="T1" fmla="*/ 2147483647 h 125"/>
            <a:gd name="T2" fmla="*/ 0 w 122"/>
            <a:gd name="T3" fmla="*/ 2147483647 h 125"/>
            <a:gd name="T4" fmla="*/ 2147483647 w 122"/>
            <a:gd name="T5" fmla="*/ 0 h 125"/>
            <a:gd name="T6" fmla="*/ 2147483647 w 122"/>
            <a:gd name="T7" fmla="*/ 2147483647 h 125"/>
            <a:gd name="T8" fmla="*/ 2147483647 w 122"/>
            <a:gd name="T9" fmla="*/ 2147483647 h 1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5"/>
            <a:gd name="T17" fmla="*/ 122 w 122"/>
            <a:gd name="T18" fmla="*/ 125 h 1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5">
              <a:moveTo>
                <a:pt x="122" y="125"/>
              </a:moveTo>
              <a:lnTo>
                <a:pt x="0" y="63"/>
              </a:lnTo>
              <a:lnTo>
                <a:pt x="122" y="0"/>
              </a:lnTo>
              <a:lnTo>
                <a:pt x="81" y="63"/>
              </a:lnTo>
              <a:lnTo>
                <a:pt x="122" y="12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171450</xdr:colOff>
      <xdr:row>20</xdr:row>
      <xdr:rowOff>114300</xdr:rowOff>
    </xdr:from>
    <xdr:to>
      <xdr:col>11</xdr:col>
      <xdr:colOff>219075</xdr:colOff>
      <xdr:row>21</xdr:row>
      <xdr:rowOff>9525</xdr:rowOff>
    </xdr:to>
    <xdr:sp macro="" textlink="">
      <xdr:nvSpPr>
        <xdr:cNvPr id="15730" name="Freeform 21">
          <a:extLst>
            <a:ext uri="{FF2B5EF4-FFF2-40B4-BE49-F238E27FC236}">
              <a16:creationId xmlns:a16="http://schemas.microsoft.com/office/drawing/2014/main" xmlns="" id="{33E9CA0E-683E-41D6-99EB-75CCC4E52135}"/>
            </a:ext>
          </a:extLst>
        </xdr:cNvPr>
        <xdr:cNvSpPr>
          <a:spLocks/>
        </xdr:cNvSpPr>
      </xdr:nvSpPr>
      <xdr:spPr bwMode="auto">
        <a:xfrm>
          <a:off x="3267075" y="3305175"/>
          <a:ext cx="47625" cy="57150"/>
        </a:xfrm>
        <a:custGeom>
          <a:avLst/>
          <a:gdLst>
            <a:gd name="T0" fmla="*/ 0 w 122"/>
            <a:gd name="T1" fmla="*/ 0 h 125"/>
            <a:gd name="T2" fmla="*/ 2147483647 w 122"/>
            <a:gd name="T3" fmla="*/ 2147483647 h 125"/>
            <a:gd name="T4" fmla="*/ 0 w 122"/>
            <a:gd name="T5" fmla="*/ 2147483647 h 125"/>
            <a:gd name="T6" fmla="*/ 2147483647 w 122"/>
            <a:gd name="T7" fmla="*/ 2147483647 h 125"/>
            <a:gd name="T8" fmla="*/ 0 w 122"/>
            <a:gd name="T9" fmla="*/ 0 h 1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5"/>
            <a:gd name="T17" fmla="*/ 122 w 122"/>
            <a:gd name="T18" fmla="*/ 125 h 1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5">
              <a:moveTo>
                <a:pt x="0" y="0"/>
              </a:moveTo>
              <a:lnTo>
                <a:pt x="122" y="63"/>
              </a:lnTo>
              <a:lnTo>
                <a:pt x="0" y="125"/>
              </a:lnTo>
              <a:lnTo>
                <a:pt x="41" y="6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19</xdr:row>
      <xdr:rowOff>152400</xdr:rowOff>
    </xdr:from>
    <xdr:to>
      <xdr:col>2</xdr:col>
      <xdr:colOff>95250</xdr:colOff>
      <xdr:row>20</xdr:row>
      <xdr:rowOff>47625</xdr:rowOff>
    </xdr:to>
    <xdr:sp macro="" textlink="">
      <xdr:nvSpPr>
        <xdr:cNvPr id="15731" name="Freeform 22">
          <a:extLst>
            <a:ext uri="{FF2B5EF4-FFF2-40B4-BE49-F238E27FC236}">
              <a16:creationId xmlns:a16="http://schemas.microsoft.com/office/drawing/2014/main" xmlns="" id="{6CE44DBA-7AE2-4A26-AFBA-2709C2C0A85C}"/>
            </a:ext>
          </a:extLst>
        </xdr:cNvPr>
        <xdr:cNvSpPr>
          <a:spLocks/>
        </xdr:cNvSpPr>
      </xdr:nvSpPr>
      <xdr:spPr bwMode="auto">
        <a:xfrm>
          <a:off x="428625" y="3181350"/>
          <a:ext cx="47625" cy="57150"/>
        </a:xfrm>
        <a:custGeom>
          <a:avLst/>
          <a:gdLst>
            <a:gd name="T0" fmla="*/ 0 w 122"/>
            <a:gd name="T1" fmla="*/ 2147483647 h 124"/>
            <a:gd name="T2" fmla="*/ 2147483647 w 122"/>
            <a:gd name="T3" fmla="*/ 0 h 124"/>
            <a:gd name="T4" fmla="*/ 2147483647 w 122"/>
            <a:gd name="T5" fmla="*/ 2147483647 h 124"/>
            <a:gd name="T6" fmla="*/ 2147483647 w 122"/>
            <a:gd name="T7" fmla="*/ 2147483647 h 124"/>
            <a:gd name="T8" fmla="*/ 0 w 122"/>
            <a:gd name="T9" fmla="*/ 2147483647 h 12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4"/>
            <a:gd name="T17" fmla="*/ 122 w 122"/>
            <a:gd name="T18" fmla="*/ 124 h 12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4">
              <a:moveTo>
                <a:pt x="0" y="124"/>
              </a:moveTo>
              <a:lnTo>
                <a:pt x="61" y="0"/>
              </a:lnTo>
              <a:lnTo>
                <a:pt x="122" y="124"/>
              </a:lnTo>
              <a:lnTo>
                <a:pt x="61" y="83"/>
              </a:lnTo>
              <a:lnTo>
                <a:pt x="0" y="12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18</xdr:row>
      <xdr:rowOff>123825</xdr:rowOff>
    </xdr:from>
    <xdr:to>
      <xdr:col>2</xdr:col>
      <xdr:colOff>95250</xdr:colOff>
      <xdr:row>19</xdr:row>
      <xdr:rowOff>19050</xdr:rowOff>
    </xdr:to>
    <xdr:sp macro="" textlink="">
      <xdr:nvSpPr>
        <xdr:cNvPr id="15732" name="Freeform 23">
          <a:extLst>
            <a:ext uri="{FF2B5EF4-FFF2-40B4-BE49-F238E27FC236}">
              <a16:creationId xmlns:a16="http://schemas.microsoft.com/office/drawing/2014/main" xmlns="" id="{50F59001-3758-4960-8AFA-B7B8DB04F5A1}"/>
            </a:ext>
          </a:extLst>
        </xdr:cNvPr>
        <xdr:cNvSpPr>
          <a:spLocks/>
        </xdr:cNvSpPr>
      </xdr:nvSpPr>
      <xdr:spPr bwMode="auto">
        <a:xfrm>
          <a:off x="428625" y="2990850"/>
          <a:ext cx="47625" cy="57150"/>
        </a:xfrm>
        <a:custGeom>
          <a:avLst/>
          <a:gdLst>
            <a:gd name="T0" fmla="*/ 2147483647 w 122"/>
            <a:gd name="T1" fmla="*/ 0 h 124"/>
            <a:gd name="T2" fmla="*/ 2147483647 w 122"/>
            <a:gd name="T3" fmla="*/ 2147483647 h 124"/>
            <a:gd name="T4" fmla="*/ 0 w 122"/>
            <a:gd name="T5" fmla="*/ 0 h 124"/>
            <a:gd name="T6" fmla="*/ 2147483647 w 122"/>
            <a:gd name="T7" fmla="*/ 2147483647 h 124"/>
            <a:gd name="T8" fmla="*/ 2147483647 w 122"/>
            <a:gd name="T9" fmla="*/ 0 h 12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4"/>
            <a:gd name="T17" fmla="*/ 122 w 122"/>
            <a:gd name="T18" fmla="*/ 124 h 12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4">
              <a:moveTo>
                <a:pt x="122" y="0"/>
              </a:moveTo>
              <a:lnTo>
                <a:pt x="61" y="124"/>
              </a:lnTo>
              <a:lnTo>
                <a:pt x="0" y="0"/>
              </a:lnTo>
              <a:lnTo>
                <a:pt x="61" y="41"/>
              </a:lnTo>
              <a:lnTo>
                <a:pt x="122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219075</xdr:colOff>
      <xdr:row>20</xdr:row>
      <xdr:rowOff>19050</xdr:rowOff>
    </xdr:from>
    <xdr:to>
      <xdr:col>11</xdr:col>
      <xdr:colOff>219075</xdr:colOff>
      <xdr:row>21</xdr:row>
      <xdr:rowOff>28575</xdr:rowOff>
    </xdr:to>
    <xdr:sp macro="" textlink="">
      <xdr:nvSpPr>
        <xdr:cNvPr id="15733" name="Line 24">
          <a:extLst>
            <a:ext uri="{FF2B5EF4-FFF2-40B4-BE49-F238E27FC236}">
              <a16:creationId xmlns:a16="http://schemas.microsoft.com/office/drawing/2014/main" xmlns="" id="{E08EDB90-F85F-440E-A004-5590E3D30AA2}"/>
            </a:ext>
          </a:extLst>
        </xdr:cNvPr>
        <xdr:cNvSpPr>
          <a:spLocks noChangeShapeType="1"/>
        </xdr:cNvSpPr>
      </xdr:nvSpPr>
      <xdr:spPr bwMode="auto">
        <a:xfrm>
          <a:off x="3314700" y="32099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22</xdr:row>
      <xdr:rowOff>19050</xdr:rowOff>
    </xdr:from>
    <xdr:to>
      <xdr:col>16</xdr:col>
      <xdr:colOff>0</xdr:colOff>
      <xdr:row>22</xdr:row>
      <xdr:rowOff>123825</xdr:rowOff>
    </xdr:to>
    <xdr:sp macro="" textlink="">
      <xdr:nvSpPr>
        <xdr:cNvPr id="15734" name="Line 25">
          <a:extLst>
            <a:ext uri="{FF2B5EF4-FFF2-40B4-BE49-F238E27FC236}">
              <a16:creationId xmlns:a16="http://schemas.microsoft.com/office/drawing/2014/main" xmlns="" id="{9A022C1D-A9DA-43FA-8701-8620FFD57C6E}"/>
            </a:ext>
          </a:extLst>
        </xdr:cNvPr>
        <xdr:cNvSpPr>
          <a:spLocks noChangeShapeType="1"/>
        </xdr:cNvSpPr>
      </xdr:nvSpPr>
      <xdr:spPr bwMode="auto">
        <a:xfrm>
          <a:off x="4572000" y="3533775"/>
          <a:ext cx="0" cy="1047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304800</xdr:colOff>
      <xdr:row>20</xdr:row>
      <xdr:rowOff>0</xdr:rowOff>
    </xdr:from>
    <xdr:to>
      <xdr:col>16</xdr:col>
      <xdr:colOff>28575</xdr:colOff>
      <xdr:row>20</xdr:row>
      <xdr:rowOff>66675</xdr:rowOff>
    </xdr:to>
    <xdr:sp macro="" textlink="">
      <xdr:nvSpPr>
        <xdr:cNvPr id="15735" name="Freeform 26">
          <a:extLst>
            <a:ext uri="{FF2B5EF4-FFF2-40B4-BE49-F238E27FC236}">
              <a16:creationId xmlns:a16="http://schemas.microsoft.com/office/drawing/2014/main" xmlns="" id="{815DDC29-AF89-46B1-B5FB-7333D4D7A11F}"/>
            </a:ext>
          </a:extLst>
        </xdr:cNvPr>
        <xdr:cNvSpPr>
          <a:spLocks/>
        </xdr:cNvSpPr>
      </xdr:nvSpPr>
      <xdr:spPr bwMode="auto">
        <a:xfrm>
          <a:off x="4543425" y="3190875"/>
          <a:ext cx="57150" cy="66675"/>
        </a:xfrm>
        <a:custGeom>
          <a:avLst/>
          <a:gdLst>
            <a:gd name="T0" fmla="*/ 0 w 122"/>
            <a:gd name="T1" fmla="*/ 2147483647 h 124"/>
            <a:gd name="T2" fmla="*/ 2147483647 w 122"/>
            <a:gd name="T3" fmla="*/ 0 h 124"/>
            <a:gd name="T4" fmla="*/ 2147483647 w 122"/>
            <a:gd name="T5" fmla="*/ 2147483647 h 124"/>
            <a:gd name="T6" fmla="*/ 2147483647 w 122"/>
            <a:gd name="T7" fmla="*/ 2147483647 h 124"/>
            <a:gd name="T8" fmla="*/ 0 w 122"/>
            <a:gd name="T9" fmla="*/ 2147483647 h 12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4"/>
            <a:gd name="T17" fmla="*/ 122 w 122"/>
            <a:gd name="T18" fmla="*/ 124 h 12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4">
              <a:moveTo>
                <a:pt x="0" y="124"/>
              </a:moveTo>
              <a:lnTo>
                <a:pt x="61" y="0"/>
              </a:lnTo>
              <a:lnTo>
                <a:pt x="122" y="124"/>
              </a:lnTo>
              <a:lnTo>
                <a:pt x="61" y="83"/>
              </a:lnTo>
              <a:lnTo>
                <a:pt x="0" y="12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304800</xdr:colOff>
      <xdr:row>22</xdr:row>
      <xdr:rowOff>95250</xdr:rowOff>
    </xdr:from>
    <xdr:to>
      <xdr:col>16</xdr:col>
      <xdr:colOff>28575</xdr:colOff>
      <xdr:row>23</xdr:row>
      <xdr:rowOff>0</xdr:rowOff>
    </xdr:to>
    <xdr:sp macro="" textlink="">
      <xdr:nvSpPr>
        <xdr:cNvPr id="15736" name="Freeform 27">
          <a:extLst>
            <a:ext uri="{FF2B5EF4-FFF2-40B4-BE49-F238E27FC236}">
              <a16:creationId xmlns:a16="http://schemas.microsoft.com/office/drawing/2014/main" xmlns="" id="{4A9A41AA-947C-4C2D-A3F5-87DC9DB040AD}"/>
            </a:ext>
          </a:extLst>
        </xdr:cNvPr>
        <xdr:cNvSpPr>
          <a:spLocks/>
        </xdr:cNvSpPr>
      </xdr:nvSpPr>
      <xdr:spPr bwMode="auto">
        <a:xfrm>
          <a:off x="4543425" y="3609975"/>
          <a:ext cx="57150" cy="66675"/>
        </a:xfrm>
        <a:custGeom>
          <a:avLst/>
          <a:gdLst>
            <a:gd name="T0" fmla="*/ 2147483647 w 122"/>
            <a:gd name="T1" fmla="*/ 0 h 125"/>
            <a:gd name="T2" fmla="*/ 2147483647 w 122"/>
            <a:gd name="T3" fmla="*/ 2147483647 h 125"/>
            <a:gd name="T4" fmla="*/ 0 w 122"/>
            <a:gd name="T5" fmla="*/ 0 h 125"/>
            <a:gd name="T6" fmla="*/ 2147483647 w 122"/>
            <a:gd name="T7" fmla="*/ 2147483647 h 125"/>
            <a:gd name="T8" fmla="*/ 2147483647 w 122"/>
            <a:gd name="T9" fmla="*/ 0 h 1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5"/>
            <a:gd name="T17" fmla="*/ 122 w 122"/>
            <a:gd name="T18" fmla="*/ 125 h 1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5">
              <a:moveTo>
                <a:pt x="122" y="0"/>
              </a:moveTo>
              <a:lnTo>
                <a:pt x="61" y="125"/>
              </a:lnTo>
              <a:lnTo>
                <a:pt x="0" y="0"/>
              </a:lnTo>
              <a:lnTo>
                <a:pt x="61" y="42"/>
              </a:lnTo>
              <a:lnTo>
                <a:pt x="122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57150</xdr:colOff>
      <xdr:row>13</xdr:row>
      <xdr:rowOff>0</xdr:rowOff>
    </xdr:from>
    <xdr:to>
      <xdr:col>8</xdr:col>
      <xdr:colOff>9525</xdr:colOff>
      <xdr:row>17</xdr:row>
      <xdr:rowOff>104775</xdr:rowOff>
    </xdr:to>
    <xdr:sp macro="" textlink="">
      <xdr:nvSpPr>
        <xdr:cNvPr id="15737" name="Line 28">
          <a:extLst>
            <a:ext uri="{FF2B5EF4-FFF2-40B4-BE49-F238E27FC236}">
              <a16:creationId xmlns:a16="http://schemas.microsoft.com/office/drawing/2014/main" xmlns="" id="{D766AB79-A4D0-4F54-90E6-09E6E26CD8D4}"/>
            </a:ext>
          </a:extLst>
        </xdr:cNvPr>
        <xdr:cNvSpPr>
          <a:spLocks noChangeShapeType="1"/>
        </xdr:cNvSpPr>
      </xdr:nvSpPr>
      <xdr:spPr bwMode="auto">
        <a:xfrm flipH="1" flipV="1">
          <a:off x="1628775" y="2057400"/>
          <a:ext cx="571500" cy="7524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304800</xdr:colOff>
      <xdr:row>17</xdr:row>
      <xdr:rowOff>66675</xdr:rowOff>
    </xdr:from>
    <xdr:to>
      <xdr:col>8</xdr:col>
      <xdr:colOff>28575</xdr:colOff>
      <xdr:row>17</xdr:row>
      <xdr:rowOff>142875</xdr:rowOff>
    </xdr:to>
    <xdr:sp macro="" textlink="">
      <xdr:nvSpPr>
        <xdr:cNvPr id="15738" name="Freeform 29">
          <a:extLst>
            <a:ext uri="{FF2B5EF4-FFF2-40B4-BE49-F238E27FC236}">
              <a16:creationId xmlns:a16="http://schemas.microsoft.com/office/drawing/2014/main" xmlns="" id="{54085FBD-F3F4-42CE-9E1C-F8425F6E4910}"/>
            </a:ext>
          </a:extLst>
        </xdr:cNvPr>
        <xdr:cNvSpPr>
          <a:spLocks/>
        </xdr:cNvSpPr>
      </xdr:nvSpPr>
      <xdr:spPr bwMode="auto">
        <a:xfrm rot="-1430325">
          <a:off x="2162175" y="2771775"/>
          <a:ext cx="57150" cy="76200"/>
        </a:xfrm>
        <a:custGeom>
          <a:avLst/>
          <a:gdLst>
            <a:gd name="T0" fmla="*/ 2147483647 w 116"/>
            <a:gd name="T1" fmla="*/ 0 h 138"/>
            <a:gd name="T2" fmla="*/ 2147483647 w 116"/>
            <a:gd name="T3" fmla="*/ 2147483647 h 138"/>
            <a:gd name="T4" fmla="*/ 0 w 116"/>
            <a:gd name="T5" fmla="*/ 2147483647 h 138"/>
            <a:gd name="T6" fmla="*/ 2147483647 w 116"/>
            <a:gd name="T7" fmla="*/ 2147483647 h 138"/>
            <a:gd name="T8" fmla="*/ 2147483647 w 116"/>
            <a:gd name="T9" fmla="*/ 0 h 13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16"/>
            <a:gd name="T16" fmla="*/ 0 h 138"/>
            <a:gd name="T17" fmla="*/ 116 w 116"/>
            <a:gd name="T18" fmla="*/ 138 h 138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16" h="138">
              <a:moveTo>
                <a:pt x="116" y="0"/>
              </a:moveTo>
              <a:lnTo>
                <a:pt x="96" y="138"/>
              </a:lnTo>
              <a:lnTo>
                <a:pt x="0" y="40"/>
              </a:lnTo>
              <a:lnTo>
                <a:pt x="71" y="59"/>
              </a:lnTo>
              <a:lnTo>
                <a:pt x="116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190500</xdr:colOff>
      <xdr:row>17</xdr:row>
      <xdr:rowOff>152400</xdr:rowOff>
    </xdr:from>
    <xdr:to>
      <xdr:col>8</xdr:col>
      <xdr:colOff>257175</xdr:colOff>
      <xdr:row>18</xdr:row>
      <xdr:rowOff>47625</xdr:rowOff>
    </xdr:to>
    <xdr:sp macro="" textlink="">
      <xdr:nvSpPr>
        <xdr:cNvPr id="15739" name="Rectangle 30">
          <a:extLst>
            <a:ext uri="{FF2B5EF4-FFF2-40B4-BE49-F238E27FC236}">
              <a16:creationId xmlns:a16="http://schemas.microsoft.com/office/drawing/2014/main" xmlns="" id="{FF4B93E6-14CC-4D24-B22C-14AC29564BB3}"/>
            </a:ext>
          </a:extLst>
        </xdr:cNvPr>
        <xdr:cNvSpPr>
          <a:spLocks noChangeArrowheads="1"/>
        </xdr:cNvSpPr>
      </xdr:nvSpPr>
      <xdr:spPr bwMode="auto">
        <a:xfrm>
          <a:off x="2381250" y="2857500"/>
          <a:ext cx="66675" cy="57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190500</xdr:colOff>
      <xdr:row>18</xdr:row>
      <xdr:rowOff>0</xdr:rowOff>
    </xdr:from>
    <xdr:to>
      <xdr:col>10</xdr:col>
      <xdr:colOff>257175</xdr:colOff>
      <xdr:row>18</xdr:row>
      <xdr:rowOff>57150</xdr:rowOff>
    </xdr:to>
    <xdr:sp macro="" textlink="">
      <xdr:nvSpPr>
        <xdr:cNvPr id="15740" name="Rectangle 31">
          <a:extLst>
            <a:ext uri="{FF2B5EF4-FFF2-40B4-BE49-F238E27FC236}">
              <a16:creationId xmlns:a16="http://schemas.microsoft.com/office/drawing/2014/main" xmlns="" id="{54A7D070-1662-4E47-9444-381E73869972}"/>
            </a:ext>
          </a:extLst>
        </xdr:cNvPr>
        <xdr:cNvSpPr>
          <a:spLocks noChangeArrowheads="1"/>
        </xdr:cNvSpPr>
      </xdr:nvSpPr>
      <xdr:spPr bwMode="auto">
        <a:xfrm>
          <a:off x="3000375" y="2867025"/>
          <a:ext cx="66675" cy="57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209550</xdr:colOff>
      <xdr:row>20</xdr:row>
      <xdr:rowOff>142875</xdr:rowOff>
    </xdr:from>
    <xdr:to>
      <xdr:col>4</xdr:col>
      <xdr:colOff>95250</xdr:colOff>
      <xdr:row>20</xdr:row>
      <xdr:rowOff>142875</xdr:rowOff>
    </xdr:to>
    <xdr:sp macro="" textlink="">
      <xdr:nvSpPr>
        <xdr:cNvPr id="15741" name="Line 32">
          <a:extLst>
            <a:ext uri="{FF2B5EF4-FFF2-40B4-BE49-F238E27FC236}">
              <a16:creationId xmlns:a16="http://schemas.microsoft.com/office/drawing/2014/main" xmlns="" id="{2F9EA3C5-C99B-48CC-A88F-29F6525A1AC4}"/>
            </a:ext>
          </a:extLst>
        </xdr:cNvPr>
        <xdr:cNvSpPr>
          <a:spLocks noChangeShapeType="1"/>
        </xdr:cNvSpPr>
      </xdr:nvSpPr>
      <xdr:spPr bwMode="auto">
        <a:xfrm>
          <a:off x="590550" y="3333750"/>
          <a:ext cx="457200" cy="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20</xdr:row>
      <xdr:rowOff>114300</xdr:rowOff>
    </xdr:from>
    <xdr:to>
      <xdr:col>2</xdr:col>
      <xdr:colOff>247650</xdr:colOff>
      <xdr:row>21</xdr:row>
      <xdr:rowOff>9525</xdr:rowOff>
    </xdr:to>
    <xdr:sp macro="" textlink="">
      <xdr:nvSpPr>
        <xdr:cNvPr id="15742" name="Freeform 33">
          <a:extLst>
            <a:ext uri="{FF2B5EF4-FFF2-40B4-BE49-F238E27FC236}">
              <a16:creationId xmlns:a16="http://schemas.microsoft.com/office/drawing/2014/main" xmlns="" id="{32A8540D-3063-43D7-A6EC-4EB68C473AF6}"/>
            </a:ext>
          </a:extLst>
        </xdr:cNvPr>
        <xdr:cNvSpPr>
          <a:spLocks/>
        </xdr:cNvSpPr>
      </xdr:nvSpPr>
      <xdr:spPr bwMode="auto">
        <a:xfrm>
          <a:off x="581025" y="3305175"/>
          <a:ext cx="47625" cy="57150"/>
        </a:xfrm>
        <a:custGeom>
          <a:avLst/>
          <a:gdLst>
            <a:gd name="T0" fmla="*/ 2147483647 w 122"/>
            <a:gd name="T1" fmla="*/ 2147483647 h 125"/>
            <a:gd name="T2" fmla="*/ 0 w 122"/>
            <a:gd name="T3" fmla="*/ 2147483647 h 125"/>
            <a:gd name="T4" fmla="*/ 2147483647 w 122"/>
            <a:gd name="T5" fmla="*/ 0 h 125"/>
            <a:gd name="T6" fmla="*/ 2147483647 w 122"/>
            <a:gd name="T7" fmla="*/ 2147483647 h 125"/>
            <a:gd name="T8" fmla="*/ 2147483647 w 122"/>
            <a:gd name="T9" fmla="*/ 2147483647 h 1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5"/>
            <a:gd name="T17" fmla="*/ 122 w 122"/>
            <a:gd name="T18" fmla="*/ 125 h 1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5">
              <a:moveTo>
                <a:pt x="122" y="125"/>
              </a:moveTo>
              <a:lnTo>
                <a:pt x="0" y="63"/>
              </a:lnTo>
              <a:lnTo>
                <a:pt x="122" y="0"/>
              </a:lnTo>
              <a:lnTo>
                <a:pt x="82" y="63"/>
              </a:lnTo>
              <a:lnTo>
                <a:pt x="122" y="12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76200</xdr:colOff>
      <xdr:row>20</xdr:row>
      <xdr:rowOff>114300</xdr:rowOff>
    </xdr:from>
    <xdr:to>
      <xdr:col>4</xdr:col>
      <xdr:colOff>123825</xdr:colOff>
      <xdr:row>21</xdr:row>
      <xdr:rowOff>9525</xdr:rowOff>
    </xdr:to>
    <xdr:sp macro="" textlink="">
      <xdr:nvSpPr>
        <xdr:cNvPr id="15743" name="Freeform 34">
          <a:extLst>
            <a:ext uri="{FF2B5EF4-FFF2-40B4-BE49-F238E27FC236}">
              <a16:creationId xmlns:a16="http://schemas.microsoft.com/office/drawing/2014/main" xmlns="" id="{A5AB88CF-B133-497A-9A33-3B047F9F2085}"/>
            </a:ext>
          </a:extLst>
        </xdr:cNvPr>
        <xdr:cNvSpPr>
          <a:spLocks/>
        </xdr:cNvSpPr>
      </xdr:nvSpPr>
      <xdr:spPr bwMode="auto">
        <a:xfrm>
          <a:off x="1028700" y="3305175"/>
          <a:ext cx="47625" cy="57150"/>
        </a:xfrm>
        <a:custGeom>
          <a:avLst/>
          <a:gdLst>
            <a:gd name="T0" fmla="*/ 0 w 122"/>
            <a:gd name="T1" fmla="*/ 0 h 125"/>
            <a:gd name="T2" fmla="*/ 2147483647 w 122"/>
            <a:gd name="T3" fmla="*/ 2147483647 h 125"/>
            <a:gd name="T4" fmla="*/ 0 w 122"/>
            <a:gd name="T5" fmla="*/ 2147483647 h 125"/>
            <a:gd name="T6" fmla="*/ 2147483647 w 122"/>
            <a:gd name="T7" fmla="*/ 2147483647 h 125"/>
            <a:gd name="T8" fmla="*/ 0 w 122"/>
            <a:gd name="T9" fmla="*/ 0 h 1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5"/>
            <a:gd name="T17" fmla="*/ 122 w 122"/>
            <a:gd name="T18" fmla="*/ 125 h 1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5">
              <a:moveTo>
                <a:pt x="0" y="0"/>
              </a:moveTo>
              <a:lnTo>
                <a:pt x="122" y="63"/>
              </a:lnTo>
              <a:lnTo>
                <a:pt x="0" y="125"/>
              </a:lnTo>
              <a:lnTo>
                <a:pt x="41" y="6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114300</xdr:colOff>
      <xdr:row>23</xdr:row>
      <xdr:rowOff>104775</xdr:rowOff>
    </xdr:from>
    <xdr:to>
      <xdr:col>15</xdr:col>
      <xdr:colOff>276225</xdr:colOff>
      <xdr:row>25</xdr:row>
      <xdr:rowOff>85725</xdr:rowOff>
    </xdr:to>
    <xdr:sp macro="" textlink="">
      <xdr:nvSpPr>
        <xdr:cNvPr id="15744" name="Line 35">
          <a:extLst>
            <a:ext uri="{FF2B5EF4-FFF2-40B4-BE49-F238E27FC236}">
              <a16:creationId xmlns:a16="http://schemas.microsoft.com/office/drawing/2014/main" xmlns="" id="{5B538C55-7A15-4C29-A8E3-9C945FCC78D5}"/>
            </a:ext>
          </a:extLst>
        </xdr:cNvPr>
        <xdr:cNvSpPr>
          <a:spLocks noChangeShapeType="1"/>
        </xdr:cNvSpPr>
      </xdr:nvSpPr>
      <xdr:spPr bwMode="auto">
        <a:xfrm>
          <a:off x="4352925" y="3781425"/>
          <a:ext cx="161925" cy="3048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104775</xdr:colOff>
      <xdr:row>23</xdr:row>
      <xdr:rowOff>85725</xdr:rowOff>
    </xdr:from>
    <xdr:to>
      <xdr:col>15</xdr:col>
      <xdr:colOff>152400</xdr:colOff>
      <xdr:row>23</xdr:row>
      <xdr:rowOff>142875</xdr:rowOff>
    </xdr:to>
    <xdr:sp macro="" textlink="">
      <xdr:nvSpPr>
        <xdr:cNvPr id="15745" name="Freeform 36">
          <a:extLst>
            <a:ext uri="{FF2B5EF4-FFF2-40B4-BE49-F238E27FC236}">
              <a16:creationId xmlns:a16="http://schemas.microsoft.com/office/drawing/2014/main" xmlns="" id="{95075392-B039-4A21-AEF2-33171E5AF62D}"/>
            </a:ext>
          </a:extLst>
        </xdr:cNvPr>
        <xdr:cNvSpPr>
          <a:spLocks/>
        </xdr:cNvSpPr>
      </xdr:nvSpPr>
      <xdr:spPr bwMode="auto">
        <a:xfrm rot="-5590790">
          <a:off x="4338638" y="3767137"/>
          <a:ext cx="57150" cy="47625"/>
        </a:xfrm>
        <a:custGeom>
          <a:avLst/>
          <a:gdLst>
            <a:gd name="T0" fmla="*/ 0 w 136"/>
            <a:gd name="T1" fmla="*/ 0 h 112"/>
            <a:gd name="T2" fmla="*/ 2147483647 w 136"/>
            <a:gd name="T3" fmla="*/ 2147483647 h 112"/>
            <a:gd name="T4" fmla="*/ 2147483647 w 136"/>
            <a:gd name="T5" fmla="*/ 2147483647 h 112"/>
            <a:gd name="T6" fmla="*/ 2147483647 w 136"/>
            <a:gd name="T7" fmla="*/ 2147483647 h 112"/>
            <a:gd name="T8" fmla="*/ 0 w 136"/>
            <a:gd name="T9" fmla="*/ 0 h 11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6"/>
            <a:gd name="T16" fmla="*/ 0 h 112"/>
            <a:gd name="T17" fmla="*/ 136 w 136"/>
            <a:gd name="T18" fmla="*/ 112 h 112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6" h="112">
              <a:moveTo>
                <a:pt x="0" y="0"/>
              </a:moveTo>
              <a:lnTo>
                <a:pt x="136" y="2"/>
              </a:lnTo>
              <a:lnTo>
                <a:pt x="53" y="112"/>
              </a:lnTo>
              <a:lnTo>
                <a:pt x="63" y="37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142875</xdr:colOff>
      <xdr:row>17</xdr:row>
      <xdr:rowOff>66675</xdr:rowOff>
    </xdr:from>
    <xdr:to>
      <xdr:col>14</xdr:col>
      <xdr:colOff>247650</xdr:colOff>
      <xdr:row>17</xdr:row>
      <xdr:rowOff>66675</xdr:rowOff>
    </xdr:to>
    <xdr:sp macro="" textlink="">
      <xdr:nvSpPr>
        <xdr:cNvPr id="15746" name="Line 37">
          <a:extLst>
            <a:ext uri="{FF2B5EF4-FFF2-40B4-BE49-F238E27FC236}">
              <a16:creationId xmlns:a16="http://schemas.microsoft.com/office/drawing/2014/main" xmlns="" id="{41ABE365-0469-4BAB-A8BC-D74B362CFF46}"/>
            </a:ext>
          </a:extLst>
        </xdr:cNvPr>
        <xdr:cNvSpPr>
          <a:spLocks noChangeShapeType="1"/>
        </xdr:cNvSpPr>
      </xdr:nvSpPr>
      <xdr:spPr bwMode="auto">
        <a:xfrm flipV="1">
          <a:off x="3810000" y="2771775"/>
          <a:ext cx="390525" cy="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17</xdr:row>
      <xdr:rowOff>38100</xdr:rowOff>
    </xdr:from>
    <xdr:to>
      <xdr:col>13</xdr:col>
      <xdr:colOff>171450</xdr:colOff>
      <xdr:row>17</xdr:row>
      <xdr:rowOff>95250</xdr:rowOff>
    </xdr:to>
    <xdr:sp macro="" textlink="">
      <xdr:nvSpPr>
        <xdr:cNvPr id="15747" name="Freeform 38">
          <a:extLst>
            <a:ext uri="{FF2B5EF4-FFF2-40B4-BE49-F238E27FC236}">
              <a16:creationId xmlns:a16="http://schemas.microsoft.com/office/drawing/2014/main" xmlns="" id="{9314CDCA-3526-4E32-9D85-98BB7369455A}"/>
            </a:ext>
          </a:extLst>
        </xdr:cNvPr>
        <xdr:cNvSpPr>
          <a:spLocks/>
        </xdr:cNvSpPr>
      </xdr:nvSpPr>
      <xdr:spPr bwMode="auto">
        <a:xfrm>
          <a:off x="3781425" y="2743200"/>
          <a:ext cx="57150" cy="57150"/>
        </a:xfrm>
        <a:custGeom>
          <a:avLst/>
          <a:gdLst>
            <a:gd name="T0" fmla="*/ 2147483647 w 129"/>
            <a:gd name="T1" fmla="*/ 2147483647 h 124"/>
            <a:gd name="T2" fmla="*/ 0 w 129"/>
            <a:gd name="T3" fmla="*/ 2147483647 h 124"/>
            <a:gd name="T4" fmla="*/ 2147483647 w 129"/>
            <a:gd name="T5" fmla="*/ 0 h 124"/>
            <a:gd name="T6" fmla="*/ 2147483647 w 129"/>
            <a:gd name="T7" fmla="*/ 2147483647 h 124"/>
            <a:gd name="T8" fmla="*/ 2147483647 w 129"/>
            <a:gd name="T9" fmla="*/ 2147483647 h 12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9"/>
            <a:gd name="T16" fmla="*/ 0 h 124"/>
            <a:gd name="T17" fmla="*/ 129 w 129"/>
            <a:gd name="T18" fmla="*/ 124 h 12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9" h="124">
              <a:moveTo>
                <a:pt x="129" y="124"/>
              </a:moveTo>
              <a:lnTo>
                <a:pt x="0" y="79"/>
              </a:lnTo>
              <a:lnTo>
                <a:pt x="112" y="0"/>
              </a:lnTo>
              <a:lnTo>
                <a:pt x="81" y="68"/>
              </a:lnTo>
              <a:lnTo>
                <a:pt x="129" y="12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12</xdr:row>
      <xdr:rowOff>85725</xdr:rowOff>
    </xdr:from>
    <xdr:to>
      <xdr:col>13</xdr:col>
      <xdr:colOff>0</xdr:colOff>
      <xdr:row>16</xdr:row>
      <xdr:rowOff>85725</xdr:rowOff>
    </xdr:to>
    <xdr:sp macro="" textlink="">
      <xdr:nvSpPr>
        <xdr:cNvPr id="15748" name="Line 39">
          <a:extLst>
            <a:ext uri="{FF2B5EF4-FFF2-40B4-BE49-F238E27FC236}">
              <a16:creationId xmlns:a16="http://schemas.microsoft.com/office/drawing/2014/main" xmlns="" id="{8B9ADED8-3932-4F1B-BC73-B9D349F94DD7}"/>
            </a:ext>
          </a:extLst>
        </xdr:cNvPr>
        <xdr:cNvSpPr>
          <a:spLocks noChangeShapeType="1"/>
        </xdr:cNvSpPr>
      </xdr:nvSpPr>
      <xdr:spPr bwMode="auto">
        <a:xfrm flipV="1">
          <a:off x="3114675" y="1981200"/>
          <a:ext cx="552450" cy="647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276225</xdr:colOff>
      <xdr:row>16</xdr:row>
      <xdr:rowOff>47625</xdr:rowOff>
    </xdr:from>
    <xdr:to>
      <xdr:col>11</xdr:col>
      <xdr:colOff>47625</xdr:colOff>
      <xdr:row>16</xdr:row>
      <xdr:rowOff>104775</xdr:rowOff>
    </xdr:to>
    <xdr:sp macro="" textlink="">
      <xdr:nvSpPr>
        <xdr:cNvPr id="15749" name="Freeform 40">
          <a:extLst>
            <a:ext uri="{FF2B5EF4-FFF2-40B4-BE49-F238E27FC236}">
              <a16:creationId xmlns:a16="http://schemas.microsoft.com/office/drawing/2014/main" xmlns="" id="{18330BAB-75F6-4835-A80A-B86C4B073F78}"/>
            </a:ext>
          </a:extLst>
        </xdr:cNvPr>
        <xdr:cNvSpPr>
          <a:spLocks/>
        </xdr:cNvSpPr>
      </xdr:nvSpPr>
      <xdr:spPr bwMode="auto">
        <a:xfrm rot="-1544795">
          <a:off x="3086100" y="2590800"/>
          <a:ext cx="57150" cy="57150"/>
        </a:xfrm>
        <a:custGeom>
          <a:avLst/>
          <a:gdLst>
            <a:gd name="T0" fmla="*/ 2147483647 w 137"/>
            <a:gd name="T1" fmla="*/ 2147483647 h 113"/>
            <a:gd name="T2" fmla="*/ 0 w 137"/>
            <a:gd name="T3" fmla="*/ 2147483647 h 113"/>
            <a:gd name="T4" fmla="*/ 2147483647 w 137"/>
            <a:gd name="T5" fmla="*/ 0 h 113"/>
            <a:gd name="T6" fmla="*/ 2147483647 w 137"/>
            <a:gd name="T7" fmla="*/ 2147483647 h 113"/>
            <a:gd name="T8" fmla="*/ 2147483647 w 137"/>
            <a:gd name="T9" fmla="*/ 2147483647 h 11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7"/>
            <a:gd name="T16" fmla="*/ 0 h 113"/>
            <a:gd name="T17" fmla="*/ 137 w 137"/>
            <a:gd name="T18" fmla="*/ 113 h 113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7" h="113">
              <a:moveTo>
                <a:pt x="137" y="113"/>
              </a:moveTo>
              <a:lnTo>
                <a:pt x="0" y="108"/>
              </a:lnTo>
              <a:lnTo>
                <a:pt x="86" y="0"/>
              </a:lnTo>
              <a:lnTo>
                <a:pt x="75" y="74"/>
              </a:lnTo>
              <a:lnTo>
                <a:pt x="137" y="11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17</xdr:row>
      <xdr:rowOff>85725</xdr:rowOff>
    </xdr:from>
    <xdr:to>
      <xdr:col>11</xdr:col>
      <xdr:colOff>95250</xdr:colOff>
      <xdr:row>17</xdr:row>
      <xdr:rowOff>152400</xdr:rowOff>
    </xdr:to>
    <xdr:sp macro="" textlink="">
      <xdr:nvSpPr>
        <xdr:cNvPr id="15750" name="Freeform 41">
          <a:extLst>
            <a:ext uri="{FF2B5EF4-FFF2-40B4-BE49-F238E27FC236}">
              <a16:creationId xmlns:a16="http://schemas.microsoft.com/office/drawing/2014/main" xmlns="" id="{97AED2BF-27DC-4AEA-BEE1-5EB403E726EC}"/>
            </a:ext>
          </a:extLst>
        </xdr:cNvPr>
        <xdr:cNvSpPr>
          <a:spLocks/>
        </xdr:cNvSpPr>
      </xdr:nvSpPr>
      <xdr:spPr bwMode="auto">
        <a:xfrm>
          <a:off x="3124200" y="2790825"/>
          <a:ext cx="66675" cy="66675"/>
        </a:xfrm>
        <a:custGeom>
          <a:avLst/>
          <a:gdLst>
            <a:gd name="T0" fmla="*/ 2147483647 w 153"/>
            <a:gd name="T1" fmla="*/ 2147483647 h 156"/>
            <a:gd name="T2" fmla="*/ 2147483647 w 153"/>
            <a:gd name="T3" fmla="*/ 2147483647 h 156"/>
            <a:gd name="T4" fmla="*/ 2147483647 w 153"/>
            <a:gd name="T5" fmla="*/ 0 h 156"/>
            <a:gd name="T6" fmla="*/ 2147483647 w 153"/>
            <a:gd name="T7" fmla="*/ 2147483647 h 156"/>
            <a:gd name="T8" fmla="*/ 0 w 153"/>
            <a:gd name="T9" fmla="*/ 2147483647 h 156"/>
            <a:gd name="T10" fmla="*/ 2147483647 w 153"/>
            <a:gd name="T11" fmla="*/ 2147483647 h 156"/>
            <a:gd name="T12" fmla="*/ 2147483647 w 153"/>
            <a:gd name="T13" fmla="*/ 2147483647 h 156"/>
            <a:gd name="T14" fmla="*/ 2147483647 w 153"/>
            <a:gd name="T15" fmla="*/ 2147483647 h 156"/>
            <a:gd name="T16" fmla="*/ 2147483647 w 153"/>
            <a:gd name="T17" fmla="*/ 2147483647 h 15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53"/>
            <a:gd name="T28" fmla="*/ 0 h 156"/>
            <a:gd name="T29" fmla="*/ 153 w 153"/>
            <a:gd name="T30" fmla="*/ 156 h 15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53" h="156">
              <a:moveTo>
                <a:pt x="153" y="78"/>
              </a:moveTo>
              <a:lnTo>
                <a:pt x="129" y="23"/>
              </a:lnTo>
              <a:lnTo>
                <a:pt x="76" y="0"/>
              </a:lnTo>
              <a:lnTo>
                <a:pt x="22" y="23"/>
              </a:lnTo>
              <a:lnTo>
                <a:pt x="0" y="78"/>
              </a:lnTo>
              <a:lnTo>
                <a:pt x="22" y="132"/>
              </a:lnTo>
              <a:lnTo>
                <a:pt x="76" y="156"/>
              </a:lnTo>
              <a:lnTo>
                <a:pt x="129" y="132"/>
              </a:lnTo>
              <a:lnTo>
                <a:pt x="153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17</xdr:row>
      <xdr:rowOff>76200</xdr:rowOff>
    </xdr:from>
    <xdr:to>
      <xdr:col>11</xdr:col>
      <xdr:colOff>95250</xdr:colOff>
      <xdr:row>17</xdr:row>
      <xdr:rowOff>142875</xdr:rowOff>
    </xdr:to>
    <xdr:sp macro="" textlink="">
      <xdr:nvSpPr>
        <xdr:cNvPr id="15751" name="Freeform 42">
          <a:extLst>
            <a:ext uri="{FF2B5EF4-FFF2-40B4-BE49-F238E27FC236}">
              <a16:creationId xmlns:a16="http://schemas.microsoft.com/office/drawing/2014/main" xmlns="" id="{B473272A-07F7-4364-9AB3-930ADED5888E}"/>
            </a:ext>
          </a:extLst>
        </xdr:cNvPr>
        <xdr:cNvSpPr>
          <a:spLocks/>
        </xdr:cNvSpPr>
      </xdr:nvSpPr>
      <xdr:spPr bwMode="auto">
        <a:xfrm>
          <a:off x="3124200" y="2781300"/>
          <a:ext cx="66675" cy="66675"/>
        </a:xfrm>
        <a:custGeom>
          <a:avLst/>
          <a:gdLst>
            <a:gd name="T0" fmla="*/ 2147483647 w 153"/>
            <a:gd name="T1" fmla="*/ 2147483647 h 156"/>
            <a:gd name="T2" fmla="*/ 2147483647 w 153"/>
            <a:gd name="T3" fmla="*/ 2147483647 h 156"/>
            <a:gd name="T4" fmla="*/ 2147483647 w 153"/>
            <a:gd name="T5" fmla="*/ 0 h 156"/>
            <a:gd name="T6" fmla="*/ 2147483647 w 153"/>
            <a:gd name="T7" fmla="*/ 2147483647 h 156"/>
            <a:gd name="T8" fmla="*/ 0 w 153"/>
            <a:gd name="T9" fmla="*/ 2147483647 h 156"/>
            <a:gd name="T10" fmla="*/ 2147483647 w 153"/>
            <a:gd name="T11" fmla="*/ 2147483647 h 156"/>
            <a:gd name="T12" fmla="*/ 2147483647 w 153"/>
            <a:gd name="T13" fmla="*/ 2147483647 h 156"/>
            <a:gd name="T14" fmla="*/ 2147483647 w 153"/>
            <a:gd name="T15" fmla="*/ 2147483647 h 156"/>
            <a:gd name="T16" fmla="*/ 2147483647 w 153"/>
            <a:gd name="T17" fmla="*/ 2147483647 h 156"/>
            <a:gd name="T18" fmla="*/ 2147483647 w 153"/>
            <a:gd name="T19" fmla="*/ 2147483647 h 15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153"/>
            <a:gd name="T31" fmla="*/ 0 h 156"/>
            <a:gd name="T32" fmla="*/ 153 w 153"/>
            <a:gd name="T33" fmla="*/ 156 h 15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153" h="156">
              <a:moveTo>
                <a:pt x="153" y="78"/>
              </a:moveTo>
              <a:lnTo>
                <a:pt x="129" y="23"/>
              </a:lnTo>
              <a:lnTo>
                <a:pt x="76" y="0"/>
              </a:lnTo>
              <a:lnTo>
                <a:pt x="22" y="23"/>
              </a:lnTo>
              <a:lnTo>
                <a:pt x="0" y="78"/>
              </a:lnTo>
              <a:lnTo>
                <a:pt x="22" y="132"/>
              </a:lnTo>
              <a:lnTo>
                <a:pt x="76" y="156"/>
              </a:lnTo>
              <a:lnTo>
                <a:pt x="129" y="132"/>
              </a:lnTo>
              <a:lnTo>
                <a:pt x="153" y="78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209550</xdr:colOff>
      <xdr:row>14</xdr:row>
      <xdr:rowOff>95250</xdr:rowOff>
    </xdr:from>
    <xdr:to>
      <xdr:col>13</xdr:col>
      <xdr:colOff>0</xdr:colOff>
      <xdr:row>17</xdr:row>
      <xdr:rowOff>57150</xdr:rowOff>
    </xdr:to>
    <xdr:sp macro="" textlink="">
      <xdr:nvSpPr>
        <xdr:cNvPr id="15752" name="Line 43">
          <a:extLst>
            <a:ext uri="{FF2B5EF4-FFF2-40B4-BE49-F238E27FC236}">
              <a16:creationId xmlns:a16="http://schemas.microsoft.com/office/drawing/2014/main" xmlns="" id="{A991CF63-916E-4AB4-A6A6-BD143B9CC16A}"/>
            </a:ext>
          </a:extLst>
        </xdr:cNvPr>
        <xdr:cNvSpPr>
          <a:spLocks noChangeShapeType="1"/>
        </xdr:cNvSpPr>
      </xdr:nvSpPr>
      <xdr:spPr bwMode="auto">
        <a:xfrm flipH="1">
          <a:off x="3305175" y="2314575"/>
          <a:ext cx="361950" cy="4476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17</xdr:row>
      <xdr:rowOff>66675</xdr:rowOff>
    </xdr:from>
    <xdr:to>
      <xdr:col>12</xdr:col>
      <xdr:colOff>114300</xdr:colOff>
      <xdr:row>17</xdr:row>
      <xdr:rowOff>123825</xdr:rowOff>
    </xdr:to>
    <xdr:sp macro="" textlink="">
      <xdr:nvSpPr>
        <xdr:cNvPr id="15753" name="Freeform 44">
          <a:extLst>
            <a:ext uri="{FF2B5EF4-FFF2-40B4-BE49-F238E27FC236}">
              <a16:creationId xmlns:a16="http://schemas.microsoft.com/office/drawing/2014/main" xmlns="" id="{31D9D49D-A459-438D-9E5D-C4BABA8E8E4F}"/>
            </a:ext>
          </a:extLst>
        </xdr:cNvPr>
        <xdr:cNvSpPr>
          <a:spLocks/>
        </xdr:cNvSpPr>
      </xdr:nvSpPr>
      <xdr:spPr bwMode="auto">
        <a:xfrm rot="-1593904">
          <a:off x="3429000" y="2771775"/>
          <a:ext cx="66675" cy="57150"/>
        </a:xfrm>
        <a:custGeom>
          <a:avLst/>
          <a:gdLst>
            <a:gd name="T0" fmla="*/ 2147483647 w 133"/>
            <a:gd name="T1" fmla="*/ 2147483647 h 126"/>
            <a:gd name="T2" fmla="*/ 0 w 133"/>
            <a:gd name="T3" fmla="*/ 2147483647 h 126"/>
            <a:gd name="T4" fmla="*/ 2147483647 w 133"/>
            <a:gd name="T5" fmla="*/ 0 h 126"/>
            <a:gd name="T6" fmla="*/ 2147483647 w 133"/>
            <a:gd name="T7" fmla="*/ 2147483647 h 126"/>
            <a:gd name="T8" fmla="*/ 2147483647 w 133"/>
            <a:gd name="T9" fmla="*/ 2147483647 h 12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3"/>
            <a:gd name="T16" fmla="*/ 0 h 126"/>
            <a:gd name="T17" fmla="*/ 133 w 133"/>
            <a:gd name="T18" fmla="*/ 126 h 12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3" h="126">
              <a:moveTo>
                <a:pt x="133" y="99"/>
              </a:moveTo>
              <a:lnTo>
                <a:pt x="0" y="126"/>
              </a:lnTo>
              <a:lnTo>
                <a:pt x="59" y="0"/>
              </a:lnTo>
              <a:lnTo>
                <a:pt x="64" y="75"/>
              </a:lnTo>
              <a:lnTo>
                <a:pt x="133" y="99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114300</xdr:colOff>
      <xdr:row>31</xdr:row>
      <xdr:rowOff>19050</xdr:rowOff>
    </xdr:from>
    <xdr:to>
      <xdr:col>4</xdr:col>
      <xdr:colOff>323850</xdr:colOff>
      <xdr:row>31</xdr:row>
      <xdr:rowOff>19050</xdr:rowOff>
    </xdr:to>
    <xdr:sp macro="" textlink="">
      <xdr:nvSpPr>
        <xdr:cNvPr id="15754" name="Line 47">
          <a:extLst>
            <a:ext uri="{FF2B5EF4-FFF2-40B4-BE49-F238E27FC236}">
              <a16:creationId xmlns:a16="http://schemas.microsoft.com/office/drawing/2014/main" xmlns="" id="{8A43D9E7-CEE7-4F9A-8B24-8AEB62B05FE0}"/>
            </a:ext>
          </a:extLst>
        </xdr:cNvPr>
        <xdr:cNvSpPr>
          <a:spLocks noChangeShapeType="1"/>
        </xdr:cNvSpPr>
      </xdr:nvSpPr>
      <xdr:spPr bwMode="auto">
        <a:xfrm rot="10800000">
          <a:off x="1066800" y="49911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25</xdr:row>
      <xdr:rowOff>19050</xdr:rowOff>
    </xdr:from>
    <xdr:to>
      <xdr:col>4</xdr:col>
      <xdr:colOff>323850</xdr:colOff>
      <xdr:row>31</xdr:row>
      <xdr:rowOff>19050</xdr:rowOff>
    </xdr:to>
    <xdr:sp macro="" textlink="">
      <xdr:nvSpPr>
        <xdr:cNvPr id="15755" name="Line 49">
          <a:extLst>
            <a:ext uri="{FF2B5EF4-FFF2-40B4-BE49-F238E27FC236}">
              <a16:creationId xmlns:a16="http://schemas.microsoft.com/office/drawing/2014/main" xmlns="" id="{4F426D5C-AB50-430E-AD33-4AE949D12561}"/>
            </a:ext>
          </a:extLst>
        </xdr:cNvPr>
        <xdr:cNvSpPr>
          <a:spLocks noChangeShapeType="1"/>
        </xdr:cNvSpPr>
      </xdr:nvSpPr>
      <xdr:spPr bwMode="auto">
        <a:xfrm rot="10800000">
          <a:off x="1276350" y="4019550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25</xdr:row>
      <xdr:rowOff>19050</xdr:rowOff>
    </xdr:from>
    <xdr:to>
      <xdr:col>4</xdr:col>
      <xdr:colOff>114300</xdr:colOff>
      <xdr:row>31</xdr:row>
      <xdr:rowOff>19050</xdr:rowOff>
    </xdr:to>
    <xdr:sp macro="" textlink="">
      <xdr:nvSpPr>
        <xdr:cNvPr id="15756" name="Line 50">
          <a:extLst>
            <a:ext uri="{FF2B5EF4-FFF2-40B4-BE49-F238E27FC236}">
              <a16:creationId xmlns:a16="http://schemas.microsoft.com/office/drawing/2014/main" xmlns="" id="{A3AAD82C-9E25-4BD0-BCB1-FF5B5593F12A}"/>
            </a:ext>
          </a:extLst>
        </xdr:cNvPr>
        <xdr:cNvSpPr>
          <a:spLocks noChangeShapeType="1"/>
        </xdr:cNvSpPr>
      </xdr:nvSpPr>
      <xdr:spPr bwMode="auto">
        <a:xfrm rot="10800000">
          <a:off x="1066800" y="4019550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25</xdr:row>
      <xdr:rowOff>19050</xdr:rowOff>
    </xdr:from>
    <xdr:to>
      <xdr:col>4</xdr:col>
      <xdr:colOff>323850</xdr:colOff>
      <xdr:row>25</xdr:row>
      <xdr:rowOff>19050</xdr:rowOff>
    </xdr:to>
    <xdr:sp macro="" textlink="">
      <xdr:nvSpPr>
        <xdr:cNvPr id="15757" name="Line 51">
          <a:extLst>
            <a:ext uri="{FF2B5EF4-FFF2-40B4-BE49-F238E27FC236}">
              <a16:creationId xmlns:a16="http://schemas.microsoft.com/office/drawing/2014/main" xmlns="" id="{7FC3C180-B88E-46F4-B02C-B02AE9417ECA}"/>
            </a:ext>
          </a:extLst>
        </xdr:cNvPr>
        <xdr:cNvSpPr>
          <a:spLocks noChangeShapeType="1"/>
        </xdr:cNvSpPr>
      </xdr:nvSpPr>
      <xdr:spPr bwMode="auto">
        <a:xfrm rot="10800000">
          <a:off x="1209675" y="40195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25</xdr:row>
      <xdr:rowOff>19050</xdr:rowOff>
    </xdr:from>
    <xdr:to>
      <xdr:col>4</xdr:col>
      <xdr:colOff>180975</xdr:colOff>
      <xdr:row>25</xdr:row>
      <xdr:rowOff>19050</xdr:rowOff>
    </xdr:to>
    <xdr:sp macro="" textlink="">
      <xdr:nvSpPr>
        <xdr:cNvPr id="15758" name="Line 52">
          <a:extLst>
            <a:ext uri="{FF2B5EF4-FFF2-40B4-BE49-F238E27FC236}">
              <a16:creationId xmlns:a16="http://schemas.microsoft.com/office/drawing/2014/main" xmlns="" id="{2FF04095-3B14-4297-8CF0-53EC4EB6490F}"/>
            </a:ext>
          </a:extLst>
        </xdr:cNvPr>
        <xdr:cNvSpPr>
          <a:spLocks noChangeShapeType="1"/>
        </xdr:cNvSpPr>
      </xdr:nvSpPr>
      <xdr:spPr bwMode="auto">
        <a:xfrm rot="10800000">
          <a:off x="1066800" y="40195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247650</xdr:colOff>
      <xdr:row>25</xdr:row>
      <xdr:rowOff>19050</xdr:rowOff>
    </xdr:from>
    <xdr:to>
      <xdr:col>4</xdr:col>
      <xdr:colOff>257175</xdr:colOff>
      <xdr:row>29</xdr:row>
      <xdr:rowOff>152400</xdr:rowOff>
    </xdr:to>
    <xdr:sp macro="" textlink="">
      <xdr:nvSpPr>
        <xdr:cNvPr id="15759" name="Line 53">
          <a:extLst>
            <a:ext uri="{FF2B5EF4-FFF2-40B4-BE49-F238E27FC236}">
              <a16:creationId xmlns:a16="http://schemas.microsoft.com/office/drawing/2014/main" xmlns="" id="{8023E96F-D081-47EF-8A7F-D9B0E1F40CEF}"/>
            </a:ext>
          </a:extLst>
        </xdr:cNvPr>
        <xdr:cNvSpPr>
          <a:spLocks noChangeShapeType="1"/>
        </xdr:cNvSpPr>
      </xdr:nvSpPr>
      <xdr:spPr bwMode="auto">
        <a:xfrm rot="10800000" flipV="1">
          <a:off x="1200150" y="40195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25</xdr:row>
      <xdr:rowOff>19050</xdr:rowOff>
    </xdr:from>
    <xdr:to>
      <xdr:col>4</xdr:col>
      <xdr:colOff>180975</xdr:colOff>
      <xdr:row>29</xdr:row>
      <xdr:rowOff>142875</xdr:rowOff>
    </xdr:to>
    <xdr:sp macro="" textlink="">
      <xdr:nvSpPr>
        <xdr:cNvPr id="15760" name="Line 54">
          <a:extLst>
            <a:ext uri="{FF2B5EF4-FFF2-40B4-BE49-F238E27FC236}">
              <a16:creationId xmlns:a16="http://schemas.microsoft.com/office/drawing/2014/main" xmlns="" id="{3EC077FD-D842-42F3-9360-69ED14588999}"/>
            </a:ext>
          </a:extLst>
        </xdr:cNvPr>
        <xdr:cNvSpPr>
          <a:spLocks noChangeShapeType="1"/>
        </xdr:cNvSpPr>
      </xdr:nvSpPr>
      <xdr:spPr bwMode="auto">
        <a:xfrm rot="10800000" flipV="1">
          <a:off x="1133475" y="401955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24</xdr:row>
      <xdr:rowOff>142875</xdr:rowOff>
    </xdr:from>
    <xdr:to>
      <xdr:col>4</xdr:col>
      <xdr:colOff>228600</xdr:colOff>
      <xdr:row>25</xdr:row>
      <xdr:rowOff>19050</xdr:rowOff>
    </xdr:to>
    <xdr:sp macro="" textlink="">
      <xdr:nvSpPr>
        <xdr:cNvPr id="15761" name="Line 55">
          <a:extLst>
            <a:ext uri="{FF2B5EF4-FFF2-40B4-BE49-F238E27FC236}">
              <a16:creationId xmlns:a16="http://schemas.microsoft.com/office/drawing/2014/main" xmlns="" id="{1D33F01E-EC31-4DDC-AF14-5BA66402EF5B}"/>
            </a:ext>
          </a:extLst>
        </xdr:cNvPr>
        <xdr:cNvSpPr>
          <a:spLocks noChangeShapeType="1"/>
        </xdr:cNvSpPr>
      </xdr:nvSpPr>
      <xdr:spPr bwMode="auto">
        <a:xfrm flipV="1">
          <a:off x="1133475" y="3981450"/>
          <a:ext cx="4762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24</xdr:row>
      <xdr:rowOff>142875</xdr:rowOff>
    </xdr:from>
    <xdr:to>
      <xdr:col>4</xdr:col>
      <xdr:colOff>257175</xdr:colOff>
      <xdr:row>25</xdr:row>
      <xdr:rowOff>19050</xdr:rowOff>
    </xdr:to>
    <xdr:sp macro="" textlink="">
      <xdr:nvSpPr>
        <xdr:cNvPr id="15762" name="Line 56">
          <a:extLst>
            <a:ext uri="{FF2B5EF4-FFF2-40B4-BE49-F238E27FC236}">
              <a16:creationId xmlns:a16="http://schemas.microsoft.com/office/drawing/2014/main" xmlns="" id="{18F030A1-9E2A-444A-A091-B0DC9DB628B9}"/>
            </a:ext>
          </a:extLst>
        </xdr:cNvPr>
        <xdr:cNvSpPr>
          <a:spLocks noChangeShapeType="1"/>
        </xdr:cNvSpPr>
      </xdr:nvSpPr>
      <xdr:spPr bwMode="auto">
        <a:xfrm flipH="1" flipV="1">
          <a:off x="1181100" y="3981450"/>
          <a:ext cx="2857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30</xdr:row>
      <xdr:rowOff>133350</xdr:rowOff>
    </xdr:from>
    <xdr:to>
      <xdr:col>4</xdr:col>
      <xdr:colOff>295275</xdr:colOff>
      <xdr:row>30</xdr:row>
      <xdr:rowOff>133350</xdr:rowOff>
    </xdr:to>
    <xdr:sp macro="" textlink="">
      <xdr:nvSpPr>
        <xdr:cNvPr id="15763" name="Line 57">
          <a:extLst>
            <a:ext uri="{FF2B5EF4-FFF2-40B4-BE49-F238E27FC236}">
              <a16:creationId xmlns:a16="http://schemas.microsoft.com/office/drawing/2014/main" xmlns="" id="{774F4E2A-7819-4BAD-B290-A23AEE715A8A}"/>
            </a:ext>
          </a:extLst>
        </xdr:cNvPr>
        <xdr:cNvSpPr>
          <a:spLocks noChangeShapeType="1"/>
        </xdr:cNvSpPr>
      </xdr:nvSpPr>
      <xdr:spPr bwMode="auto">
        <a:xfrm>
          <a:off x="1095375" y="49434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29</xdr:row>
      <xdr:rowOff>152400</xdr:rowOff>
    </xdr:from>
    <xdr:to>
      <xdr:col>4</xdr:col>
      <xdr:colOff>142875</xdr:colOff>
      <xdr:row>30</xdr:row>
      <xdr:rowOff>133350</xdr:rowOff>
    </xdr:to>
    <xdr:sp macro="" textlink="">
      <xdr:nvSpPr>
        <xdr:cNvPr id="15764" name="Line 58">
          <a:extLst>
            <a:ext uri="{FF2B5EF4-FFF2-40B4-BE49-F238E27FC236}">
              <a16:creationId xmlns:a16="http://schemas.microsoft.com/office/drawing/2014/main" xmlns="" id="{0CD0A7C7-6E60-4AC6-BF3D-07B43DB07BF9}"/>
            </a:ext>
          </a:extLst>
        </xdr:cNvPr>
        <xdr:cNvSpPr>
          <a:spLocks noChangeShapeType="1"/>
        </xdr:cNvSpPr>
      </xdr:nvSpPr>
      <xdr:spPr bwMode="auto">
        <a:xfrm flipV="1">
          <a:off x="1095375" y="48006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295275</xdr:colOff>
      <xdr:row>29</xdr:row>
      <xdr:rowOff>152400</xdr:rowOff>
    </xdr:from>
    <xdr:to>
      <xdr:col>4</xdr:col>
      <xdr:colOff>295275</xdr:colOff>
      <xdr:row>30</xdr:row>
      <xdr:rowOff>133350</xdr:rowOff>
    </xdr:to>
    <xdr:sp macro="" textlink="">
      <xdr:nvSpPr>
        <xdr:cNvPr id="15765" name="Line 59">
          <a:extLst>
            <a:ext uri="{FF2B5EF4-FFF2-40B4-BE49-F238E27FC236}">
              <a16:creationId xmlns:a16="http://schemas.microsoft.com/office/drawing/2014/main" xmlns="" id="{64A137EB-0A0D-425D-9071-98C5EB9429CC}"/>
            </a:ext>
          </a:extLst>
        </xdr:cNvPr>
        <xdr:cNvSpPr>
          <a:spLocks noChangeShapeType="1"/>
        </xdr:cNvSpPr>
      </xdr:nvSpPr>
      <xdr:spPr bwMode="auto">
        <a:xfrm flipV="1">
          <a:off x="1247775" y="48006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29</xdr:row>
      <xdr:rowOff>152400</xdr:rowOff>
    </xdr:from>
    <xdr:to>
      <xdr:col>4</xdr:col>
      <xdr:colOff>295275</xdr:colOff>
      <xdr:row>29</xdr:row>
      <xdr:rowOff>152400</xdr:rowOff>
    </xdr:to>
    <xdr:sp macro="" textlink="">
      <xdr:nvSpPr>
        <xdr:cNvPr id="15766" name="Line 60">
          <a:extLst>
            <a:ext uri="{FF2B5EF4-FFF2-40B4-BE49-F238E27FC236}">
              <a16:creationId xmlns:a16="http://schemas.microsoft.com/office/drawing/2014/main" xmlns="" id="{6C865C06-C246-42F7-98D5-AC9741F9AA76}"/>
            </a:ext>
          </a:extLst>
        </xdr:cNvPr>
        <xdr:cNvSpPr>
          <a:spLocks noChangeShapeType="1"/>
        </xdr:cNvSpPr>
      </xdr:nvSpPr>
      <xdr:spPr bwMode="auto">
        <a:xfrm flipH="1">
          <a:off x="1209675" y="480060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29</xdr:row>
      <xdr:rowOff>152400</xdr:rowOff>
    </xdr:from>
    <xdr:to>
      <xdr:col>4</xdr:col>
      <xdr:colOff>180975</xdr:colOff>
      <xdr:row>29</xdr:row>
      <xdr:rowOff>152400</xdr:rowOff>
    </xdr:to>
    <xdr:sp macro="" textlink="">
      <xdr:nvSpPr>
        <xdr:cNvPr id="15767" name="Line 61">
          <a:extLst>
            <a:ext uri="{FF2B5EF4-FFF2-40B4-BE49-F238E27FC236}">
              <a16:creationId xmlns:a16="http://schemas.microsoft.com/office/drawing/2014/main" xmlns="" id="{BD74E133-AD05-4890-AA8A-5A68E57D7494}"/>
            </a:ext>
          </a:extLst>
        </xdr:cNvPr>
        <xdr:cNvSpPr>
          <a:spLocks noChangeShapeType="1"/>
        </xdr:cNvSpPr>
      </xdr:nvSpPr>
      <xdr:spPr bwMode="auto">
        <a:xfrm>
          <a:off x="1095375" y="480060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17</xdr:row>
      <xdr:rowOff>142875</xdr:rowOff>
    </xdr:from>
    <xdr:to>
      <xdr:col>4</xdr:col>
      <xdr:colOff>190500</xdr:colOff>
      <xdr:row>18</xdr:row>
      <xdr:rowOff>123825</xdr:rowOff>
    </xdr:to>
    <xdr:sp macro="" textlink="">
      <xdr:nvSpPr>
        <xdr:cNvPr id="15768" name="Line 62">
          <a:extLst>
            <a:ext uri="{FF2B5EF4-FFF2-40B4-BE49-F238E27FC236}">
              <a16:creationId xmlns:a16="http://schemas.microsoft.com/office/drawing/2014/main" xmlns="" id="{6AB64C29-4446-441D-B1F7-5B8945427977}"/>
            </a:ext>
          </a:extLst>
        </xdr:cNvPr>
        <xdr:cNvSpPr>
          <a:spLocks noChangeShapeType="1"/>
        </xdr:cNvSpPr>
      </xdr:nvSpPr>
      <xdr:spPr bwMode="auto">
        <a:xfrm flipV="1">
          <a:off x="1143000" y="28479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18</xdr:row>
      <xdr:rowOff>123825</xdr:rowOff>
    </xdr:from>
    <xdr:to>
      <xdr:col>4</xdr:col>
      <xdr:colOff>123825</xdr:colOff>
      <xdr:row>24</xdr:row>
      <xdr:rowOff>123825</xdr:rowOff>
    </xdr:to>
    <xdr:sp macro="" textlink="">
      <xdr:nvSpPr>
        <xdr:cNvPr id="15769" name="Line 63">
          <a:extLst>
            <a:ext uri="{FF2B5EF4-FFF2-40B4-BE49-F238E27FC236}">
              <a16:creationId xmlns:a16="http://schemas.microsoft.com/office/drawing/2014/main" xmlns="" id="{659EADB3-2090-420E-9037-B24D7B1F2A3B}"/>
            </a:ext>
          </a:extLst>
        </xdr:cNvPr>
        <xdr:cNvSpPr>
          <a:spLocks noChangeShapeType="1"/>
        </xdr:cNvSpPr>
      </xdr:nvSpPr>
      <xdr:spPr bwMode="auto">
        <a:xfrm>
          <a:off x="1076325" y="2990850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18</xdr:row>
      <xdr:rowOff>123825</xdr:rowOff>
    </xdr:from>
    <xdr:to>
      <xdr:col>4</xdr:col>
      <xdr:colOff>323850</xdr:colOff>
      <xdr:row>18</xdr:row>
      <xdr:rowOff>123825</xdr:rowOff>
    </xdr:to>
    <xdr:sp macro="" textlink="">
      <xdr:nvSpPr>
        <xdr:cNvPr id="15770" name="Line 64">
          <a:extLst>
            <a:ext uri="{FF2B5EF4-FFF2-40B4-BE49-F238E27FC236}">
              <a16:creationId xmlns:a16="http://schemas.microsoft.com/office/drawing/2014/main" xmlns="" id="{417B3B04-F257-4109-B699-11796C76AB53}"/>
            </a:ext>
          </a:extLst>
        </xdr:cNvPr>
        <xdr:cNvSpPr>
          <a:spLocks noChangeShapeType="1"/>
        </xdr:cNvSpPr>
      </xdr:nvSpPr>
      <xdr:spPr bwMode="auto">
        <a:xfrm>
          <a:off x="1076325" y="29908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18</xdr:row>
      <xdr:rowOff>123825</xdr:rowOff>
    </xdr:from>
    <xdr:to>
      <xdr:col>4</xdr:col>
      <xdr:colOff>323850</xdr:colOff>
      <xdr:row>24</xdr:row>
      <xdr:rowOff>123825</xdr:rowOff>
    </xdr:to>
    <xdr:sp macro="" textlink="">
      <xdr:nvSpPr>
        <xdr:cNvPr id="15771" name="Line 65">
          <a:extLst>
            <a:ext uri="{FF2B5EF4-FFF2-40B4-BE49-F238E27FC236}">
              <a16:creationId xmlns:a16="http://schemas.microsoft.com/office/drawing/2014/main" xmlns="" id="{5370B24A-8A0D-4A96-8C63-67213BD4BFAA}"/>
            </a:ext>
          </a:extLst>
        </xdr:cNvPr>
        <xdr:cNvSpPr>
          <a:spLocks noChangeShapeType="1"/>
        </xdr:cNvSpPr>
      </xdr:nvSpPr>
      <xdr:spPr bwMode="auto">
        <a:xfrm>
          <a:off x="1276350" y="2990850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24</xdr:row>
      <xdr:rowOff>123825</xdr:rowOff>
    </xdr:from>
    <xdr:to>
      <xdr:col>4</xdr:col>
      <xdr:colOff>190500</xdr:colOff>
      <xdr:row>24</xdr:row>
      <xdr:rowOff>123825</xdr:rowOff>
    </xdr:to>
    <xdr:sp macro="" textlink="">
      <xdr:nvSpPr>
        <xdr:cNvPr id="15772" name="Line 66">
          <a:extLst>
            <a:ext uri="{FF2B5EF4-FFF2-40B4-BE49-F238E27FC236}">
              <a16:creationId xmlns:a16="http://schemas.microsoft.com/office/drawing/2014/main" xmlns="" id="{8C77FD69-DC8C-4E93-B5D6-DCD631AC04A4}"/>
            </a:ext>
          </a:extLst>
        </xdr:cNvPr>
        <xdr:cNvSpPr>
          <a:spLocks noChangeShapeType="1"/>
        </xdr:cNvSpPr>
      </xdr:nvSpPr>
      <xdr:spPr bwMode="auto">
        <a:xfrm>
          <a:off x="1076325" y="39624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24</xdr:row>
      <xdr:rowOff>123825</xdr:rowOff>
    </xdr:from>
    <xdr:to>
      <xdr:col>4</xdr:col>
      <xdr:colOff>323850</xdr:colOff>
      <xdr:row>24</xdr:row>
      <xdr:rowOff>123825</xdr:rowOff>
    </xdr:to>
    <xdr:sp macro="" textlink="">
      <xdr:nvSpPr>
        <xdr:cNvPr id="15773" name="Line 67">
          <a:extLst>
            <a:ext uri="{FF2B5EF4-FFF2-40B4-BE49-F238E27FC236}">
              <a16:creationId xmlns:a16="http://schemas.microsoft.com/office/drawing/2014/main" xmlns="" id="{624D5D00-65EF-4E61-85C1-272ED132AF14}"/>
            </a:ext>
          </a:extLst>
        </xdr:cNvPr>
        <xdr:cNvSpPr>
          <a:spLocks noChangeShapeType="1"/>
        </xdr:cNvSpPr>
      </xdr:nvSpPr>
      <xdr:spPr bwMode="auto">
        <a:xfrm>
          <a:off x="1209675" y="39624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24</xdr:row>
      <xdr:rowOff>85725</xdr:rowOff>
    </xdr:from>
    <xdr:to>
      <xdr:col>4</xdr:col>
      <xdr:colOff>228600</xdr:colOff>
      <xdr:row>24</xdr:row>
      <xdr:rowOff>123825</xdr:rowOff>
    </xdr:to>
    <xdr:sp macro="" textlink="">
      <xdr:nvSpPr>
        <xdr:cNvPr id="15774" name="Line 68">
          <a:extLst>
            <a:ext uri="{FF2B5EF4-FFF2-40B4-BE49-F238E27FC236}">
              <a16:creationId xmlns:a16="http://schemas.microsoft.com/office/drawing/2014/main" xmlns="" id="{55CC74D0-4201-4DEB-B34E-ECF5EFAE0BF4}"/>
            </a:ext>
          </a:extLst>
        </xdr:cNvPr>
        <xdr:cNvSpPr>
          <a:spLocks noChangeShapeType="1"/>
        </xdr:cNvSpPr>
      </xdr:nvSpPr>
      <xdr:spPr bwMode="auto">
        <a:xfrm flipV="1">
          <a:off x="1143000" y="3924300"/>
          <a:ext cx="381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24</xdr:row>
      <xdr:rowOff>85725</xdr:rowOff>
    </xdr:from>
    <xdr:to>
      <xdr:col>4</xdr:col>
      <xdr:colOff>257175</xdr:colOff>
      <xdr:row>24</xdr:row>
      <xdr:rowOff>123825</xdr:rowOff>
    </xdr:to>
    <xdr:sp macro="" textlink="">
      <xdr:nvSpPr>
        <xdr:cNvPr id="15775" name="Line 69">
          <a:extLst>
            <a:ext uri="{FF2B5EF4-FFF2-40B4-BE49-F238E27FC236}">
              <a16:creationId xmlns:a16="http://schemas.microsoft.com/office/drawing/2014/main" xmlns="" id="{E25BE4CA-F727-4CC2-B09F-B3259944D5D3}"/>
            </a:ext>
          </a:extLst>
        </xdr:cNvPr>
        <xdr:cNvSpPr>
          <a:spLocks noChangeShapeType="1"/>
        </xdr:cNvSpPr>
      </xdr:nvSpPr>
      <xdr:spPr bwMode="auto">
        <a:xfrm flipH="1" flipV="1">
          <a:off x="1181100" y="3924300"/>
          <a:ext cx="2857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18</xdr:row>
      <xdr:rowOff>123825</xdr:rowOff>
    </xdr:from>
    <xdr:to>
      <xdr:col>4</xdr:col>
      <xdr:colOff>190500</xdr:colOff>
      <xdr:row>24</xdr:row>
      <xdr:rowOff>123825</xdr:rowOff>
    </xdr:to>
    <xdr:sp macro="" textlink="">
      <xdr:nvSpPr>
        <xdr:cNvPr id="15776" name="Line 70">
          <a:extLst>
            <a:ext uri="{FF2B5EF4-FFF2-40B4-BE49-F238E27FC236}">
              <a16:creationId xmlns:a16="http://schemas.microsoft.com/office/drawing/2014/main" xmlns="" id="{30917317-30B2-4D6A-99FC-EB75AD9B9D90}"/>
            </a:ext>
          </a:extLst>
        </xdr:cNvPr>
        <xdr:cNvSpPr>
          <a:spLocks noChangeShapeType="1"/>
        </xdr:cNvSpPr>
      </xdr:nvSpPr>
      <xdr:spPr bwMode="auto">
        <a:xfrm flipV="1">
          <a:off x="1143000" y="2990850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18</xdr:row>
      <xdr:rowOff>47625</xdr:rowOff>
    </xdr:from>
    <xdr:to>
      <xdr:col>4</xdr:col>
      <xdr:colOff>257175</xdr:colOff>
      <xdr:row>24</xdr:row>
      <xdr:rowOff>123825</xdr:rowOff>
    </xdr:to>
    <xdr:sp macro="" textlink="">
      <xdr:nvSpPr>
        <xdr:cNvPr id="15777" name="Line 71">
          <a:extLst>
            <a:ext uri="{FF2B5EF4-FFF2-40B4-BE49-F238E27FC236}">
              <a16:creationId xmlns:a16="http://schemas.microsoft.com/office/drawing/2014/main" xmlns="" id="{F4FA50FC-7656-4675-B9E0-AA17D0CB9E09}"/>
            </a:ext>
          </a:extLst>
        </xdr:cNvPr>
        <xdr:cNvSpPr>
          <a:spLocks noChangeShapeType="1"/>
        </xdr:cNvSpPr>
      </xdr:nvSpPr>
      <xdr:spPr bwMode="auto">
        <a:xfrm flipV="1">
          <a:off x="1209675" y="2914650"/>
          <a:ext cx="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18</xdr:row>
      <xdr:rowOff>47625</xdr:rowOff>
    </xdr:from>
    <xdr:to>
      <xdr:col>6</xdr:col>
      <xdr:colOff>28575</xdr:colOff>
      <xdr:row>18</xdr:row>
      <xdr:rowOff>47625</xdr:rowOff>
    </xdr:to>
    <xdr:sp macro="" textlink="">
      <xdr:nvSpPr>
        <xdr:cNvPr id="15778" name="Line 72">
          <a:extLst>
            <a:ext uri="{FF2B5EF4-FFF2-40B4-BE49-F238E27FC236}">
              <a16:creationId xmlns:a16="http://schemas.microsoft.com/office/drawing/2014/main" xmlns="" id="{A149BECE-E199-4C70-B50A-73985C9E35F5}"/>
            </a:ext>
          </a:extLst>
        </xdr:cNvPr>
        <xdr:cNvSpPr>
          <a:spLocks noChangeShapeType="1"/>
        </xdr:cNvSpPr>
      </xdr:nvSpPr>
      <xdr:spPr bwMode="auto">
        <a:xfrm>
          <a:off x="1209675" y="291465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17</xdr:row>
      <xdr:rowOff>142875</xdr:rowOff>
    </xdr:from>
    <xdr:to>
      <xdr:col>6</xdr:col>
      <xdr:colOff>28575</xdr:colOff>
      <xdr:row>17</xdr:row>
      <xdr:rowOff>142875</xdr:rowOff>
    </xdr:to>
    <xdr:sp macro="" textlink="">
      <xdr:nvSpPr>
        <xdr:cNvPr id="15779" name="Line 73">
          <a:extLst>
            <a:ext uri="{FF2B5EF4-FFF2-40B4-BE49-F238E27FC236}">
              <a16:creationId xmlns:a16="http://schemas.microsoft.com/office/drawing/2014/main" xmlns="" id="{61C74144-28A7-4013-B966-F267FEDFD6DE}"/>
            </a:ext>
          </a:extLst>
        </xdr:cNvPr>
        <xdr:cNvSpPr>
          <a:spLocks noChangeShapeType="1"/>
        </xdr:cNvSpPr>
      </xdr:nvSpPr>
      <xdr:spPr bwMode="auto">
        <a:xfrm>
          <a:off x="1143000" y="2847975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17</xdr:row>
      <xdr:rowOff>142875</xdr:rowOff>
    </xdr:from>
    <xdr:to>
      <xdr:col>8</xdr:col>
      <xdr:colOff>238125</xdr:colOff>
      <xdr:row>18</xdr:row>
      <xdr:rowOff>57150</xdr:rowOff>
    </xdr:to>
    <xdr:sp macro="" textlink="">
      <xdr:nvSpPr>
        <xdr:cNvPr id="15780" name="Freeform 77">
          <a:extLst>
            <a:ext uri="{FF2B5EF4-FFF2-40B4-BE49-F238E27FC236}">
              <a16:creationId xmlns:a16="http://schemas.microsoft.com/office/drawing/2014/main" xmlns="" id="{A221E1A7-99BE-40B3-B62D-EAA93BEF5042}"/>
            </a:ext>
          </a:extLst>
        </xdr:cNvPr>
        <xdr:cNvSpPr>
          <a:spLocks/>
        </xdr:cNvSpPr>
      </xdr:nvSpPr>
      <xdr:spPr bwMode="auto">
        <a:xfrm rot="10800000" flipH="1">
          <a:off x="2400300" y="2847975"/>
          <a:ext cx="28575" cy="76200"/>
        </a:xfrm>
        <a:custGeom>
          <a:avLst/>
          <a:gdLst>
            <a:gd name="T0" fmla="*/ 2147483647 w 33"/>
            <a:gd name="T1" fmla="*/ 2147483647 h 69"/>
            <a:gd name="T2" fmla="*/ 2147483647 w 33"/>
            <a:gd name="T3" fmla="*/ 2147483647 h 69"/>
            <a:gd name="T4" fmla="*/ 2147483647 w 33"/>
            <a:gd name="T5" fmla="*/ 2147483647 h 69"/>
            <a:gd name="T6" fmla="*/ 2147483647 w 33"/>
            <a:gd name="T7" fmla="*/ 2147483647 h 69"/>
            <a:gd name="T8" fmla="*/ 2147483647 w 33"/>
            <a:gd name="T9" fmla="*/ 2147483647 h 69"/>
            <a:gd name="T10" fmla="*/ 0 w 33"/>
            <a:gd name="T11" fmla="*/ 0 h 6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33"/>
            <a:gd name="T19" fmla="*/ 0 h 69"/>
            <a:gd name="T20" fmla="*/ 33 w 33"/>
            <a:gd name="T21" fmla="*/ 69 h 69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33" h="69">
              <a:moveTo>
                <a:pt x="2" y="69"/>
              </a:moveTo>
              <a:cubicBezTo>
                <a:pt x="12" y="68"/>
                <a:pt x="9" y="68"/>
                <a:pt x="16" y="66"/>
              </a:cubicBezTo>
              <a:cubicBezTo>
                <a:pt x="19" y="63"/>
                <a:pt x="21" y="62"/>
                <a:pt x="24" y="59"/>
              </a:cubicBezTo>
              <a:cubicBezTo>
                <a:pt x="25" y="58"/>
                <a:pt x="26" y="57"/>
                <a:pt x="26" y="57"/>
              </a:cubicBezTo>
              <a:cubicBezTo>
                <a:pt x="28" y="50"/>
                <a:pt x="32" y="44"/>
                <a:pt x="33" y="36"/>
              </a:cubicBezTo>
              <a:cubicBezTo>
                <a:pt x="30" y="20"/>
                <a:pt x="19" y="0"/>
                <a:pt x="0" y="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209550</xdr:colOff>
      <xdr:row>18</xdr:row>
      <xdr:rowOff>57150</xdr:rowOff>
    </xdr:from>
    <xdr:to>
      <xdr:col>8</xdr:col>
      <xdr:colOff>209550</xdr:colOff>
      <xdr:row>19</xdr:row>
      <xdr:rowOff>19050</xdr:rowOff>
    </xdr:to>
    <xdr:sp macro="" textlink="">
      <xdr:nvSpPr>
        <xdr:cNvPr id="15781" name="Line 78">
          <a:extLst>
            <a:ext uri="{FF2B5EF4-FFF2-40B4-BE49-F238E27FC236}">
              <a16:creationId xmlns:a16="http://schemas.microsoft.com/office/drawing/2014/main" xmlns="" id="{8D575C05-3094-45A2-B2FC-BBB9CA325791}"/>
            </a:ext>
          </a:extLst>
        </xdr:cNvPr>
        <xdr:cNvSpPr>
          <a:spLocks noChangeShapeType="1"/>
        </xdr:cNvSpPr>
      </xdr:nvSpPr>
      <xdr:spPr bwMode="auto">
        <a:xfrm>
          <a:off x="2400300" y="292417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12</xdr:row>
      <xdr:rowOff>66675</xdr:rowOff>
    </xdr:from>
    <xdr:to>
      <xdr:col>8</xdr:col>
      <xdr:colOff>209550</xdr:colOff>
      <xdr:row>17</xdr:row>
      <xdr:rowOff>142875</xdr:rowOff>
    </xdr:to>
    <xdr:sp macro="" textlink="">
      <xdr:nvSpPr>
        <xdr:cNvPr id="15782" name="Line 79">
          <a:extLst>
            <a:ext uri="{FF2B5EF4-FFF2-40B4-BE49-F238E27FC236}">
              <a16:creationId xmlns:a16="http://schemas.microsoft.com/office/drawing/2014/main" xmlns="" id="{8C271A59-3F6A-41B5-B986-7081C243A7DE}"/>
            </a:ext>
          </a:extLst>
        </xdr:cNvPr>
        <xdr:cNvSpPr>
          <a:spLocks noChangeShapeType="1"/>
        </xdr:cNvSpPr>
      </xdr:nvSpPr>
      <xdr:spPr bwMode="auto">
        <a:xfrm flipV="1">
          <a:off x="2400300" y="1962150"/>
          <a:ext cx="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12</xdr:row>
      <xdr:rowOff>66675</xdr:rowOff>
    </xdr:from>
    <xdr:to>
      <xdr:col>10</xdr:col>
      <xdr:colOff>228600</xdr:colOff>
      <xdr:row>12</xdr:row>
      <xdr:rowOff>66675</xdr:rowOff>
    </xdr:to>
    <xdr:sp macro="" textlink="">
      <xdr:nvSpPr>
        <xdr:cNvPr id="15783" name="Line 80">
          <a:extLst>
            <a:ext uri="{FF2B5EF4-FFF2-40B4-BE49-F238E27FC236}">
              <a16:creationId xmlns:a16="http://schemas.microsoft.com/office/drawing/2014/main" xmlns="" id="{536D2B02-8E98-46CD-A1F6-797453840160}"/>
            </a:ext>
          </a:extLst>
        </xdr:cNvPr>
        <xdr:cNvSpPr>
          <a:spLocks noChangeShapeType="1"/>
        </xdr:cNvSpPr>
      </xdr:nvSpPr>
      <xdr:spPr bwMode="auto">
        <a:xfrm>
          <a:off x="2400300" y="19621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18</xdr:row>
      <xdr:rowOff>57150</xdr:rowOff>
    </xdr:from>
    <xdr:to>
      <xdr:col>10</xdr:col>
      <xdr:colOff>228600</xdr:colOff>
      <xdr:row>19</xdr:row>
      <xdr:rowOff>19050</xdr:rowOff>
    </xdr:to>
    <xdr:sp macro="" textlink="">
      <xdr:nvSpPr>
        <xdr:cNvPr id="15784" name="Line 81">
          <a:extLst>
            <a:ext uri="{FF2B5EF4-FFF2-40B4-BE49-F238E27FC236}">
              <a16:creationId xmlns:a16="http://schemas.microsoft.com/office/drawing/2014/main" xmlns="" id="{547AA74F-3A18-4417-8FF4-CD73792215AB}"/>
            </a:ext>
          </a:extLst>
        </xdr:cNvPr>
        <xdr:cNvSpPr>
          <a:spLocks noChangeShapeType="1"/>
        </xdr:cNvSpPr>
      </xdr:nvSpPr>
      <xdr:spPr bwMode="auto">
        <a:xfrm>
          <a:off x="3038475" y="292417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19</xdr:row>
      <xdr:rowOff>19050</xdr:rowOff>
    </xdr:from>
    <xdr:to>
      <xdr:col>11</xdr:col>
      <xdr:colOff>219075</xdr:colOff>
      <xdr:row>19</xdr:row>
      <xdr:rowOff>152400</xdr:rowOff>
    </xdr:to>
    <xdr:sp macro="" textlink="">
      <xdr:nvSpPr>
        <xdr:cNvPr id="15785" name="Rectangle 82">
          <a:extLst>
            <a:ext uri="{FF2B5EF4-FFF2-40B4-BE49-F238E27FC236}">
              <a16:creationId xmlns:a16="http://schemas.microsoft.com/office/drawing/2014/main" xmlns="" id="{588C221C-8A34-42F7-991C-452AA09E8376}"/>
            </a:ext>
          </a:extLst>
        </xdr:cNvPr>
        <xdr:cNvSpPr>
          <a:spLocks noChangeArrowheads="1"/>
        </xdr:cNvSpPr>
      </xdr:nvSpPr>
      <xdr:spPr bwMode="auto">
        <a:xfrm>
          <a:off x="1276350" y="3048000"/>
          <a:ext cx="2038350" cy="133350"/>
        </a:xfrm>
        <a:prstGeom prst="rect">
          <a:avLst/>
        </a:prstGeom>
        <a:solidFill>
          <a:srgbClr val="DFDFD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200025</xdr:colOff>
      <xdr:row>17</xdr:row>
      <xdr:rowOff>142875</xdr:rowOff>
    </xdr:from>
    <xdr:to>
      <xdr:col>10</xdr:col>
      <xdr:colOff>228600</xdr:colOff>
      <xdr:row>18</xdr:row>
      <xdr:rowOff>57150</xdr:rowOff>
    </xdr:to>
    <xdr:sp macro="" textlink="">
      <xdr:nvSpPr>
        <xdr:cNvPr id="15786" name="Freeform 83">
          <a:extLst>
            <a:ext uri="{FF2B5EF4-FFF2-40B4-BE49-F238E27FC236}">
              <a16:creationId xmlns:a16="http://schemas.microsoft.com/office/drawing/2014/main" xmlns="" id="{37922D9E-5B05-451C-9860-55EDB40D6F50}"/>
            </a:ext>
          </a:extLst>
        </xdr:cNvPr>
        <xdr:cNvSpPr>
          <a:spLocks/>
        </xdr:cNvSpPr>
      </xdr:nvSpPr>
      <xdr:spPr bwMode="auto">
        <a:xfrm flipH="1">
          <a:off x="3009900" y="2847975"/>
          <a:ext cx="28575" cy="76200"/>
        </a:xfrm>
        <a:custGeom>
          <a:avLst/>
          <a:gdLst>
            <a:gd name="T0" fmla="*/ 2147483647 w 33"/>
            <a:gd name="T1" fmla="*/ 2147483647 h 69"/>
            <a:gd name="T2" fmla="*/ 2147483647 w 33"/>
            <a:gd name="T3" fmla="*/ 2147483647 h 69"/>
            <a:gd name="T4" fmla="*/ 2147483647 w 33"/>
            <a:gd name="T5" fmla="*/ 2147483647 h 69"/>
            <a:gd name="T6" fmla="*/ 2147483647 w 33"/>
            <a:gd name="T7" fmla="*/ 2147483647 h 69"/>
            <a:gd name="T8" fmla="*/ 2147483647 w 33"/>
            <a:gd name="T9" fmla="*/ 2147483647 h 69"/>
            <a:gd name="T10" fmla="*/ 0 w 33"/>
            <a:gd name="T11" fmla="*/ 0 h 6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33"/>
            <a:gd name="T19" fmla="*/ 0 h 69"/>
            <a:gd name="T20" fmla="*/ 33 w 33"/>
            <a:gd name="T21" fmla="*/ 69 h 69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33" h="69">
              <a:moveTo>
                <a:pt x="2" y="69"/>
              </a:moveTo>
              <a:cubicBezTo>
                <a:pt x="12" y="68"/>
                <a:pt x="9" y="68"/>
                <a:pt x="16" y="66"/>
              </a:cubicBezTo>
              <a:cubicBezTo>
                <a:pt x="19" y="63"/>
                <a:pt x="21" y="62"/>
                <a:pt x="24" y="59"/>
              </a:cubicBezTo>
              <a:cubicBezTo>
                <a:pt x="25" y="58"/>
                <a:pt x="26" y="57"/>
                <a:pt x="26" y="57"/>
              </a:cubicBezTo>
              <a:cubicBezTo>
                <a:pt x="28" y="50"/>
                <a:pt x="32" y="44"/>
                <a:pt x="33" y="36"/>
              </a:cubicBezTo>
              <a:cubicBezTo>
                <a:pt x="30" y="20"/>
                <a:pt x="19" y="0"/>
                <a:pt x="0" y="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228600</xdr:colOff>
      <xdr:row>17</xdr:row>
      <xdr:rowOff>142875</xdr:rowOff>
    </xdr:from>
    <xdr:to>
      <xdr:col>14</xdr:col>
      <xdr:colOff>171450</xdr:colOff>
      <xdr:row>17</xdr:row>
      <xdr:rowOff>142875</xdr:rowOff>
    </xdr:to>
    <xdr:sp macro="" textlink="">
      <xdr:nvSpPr>
        <xdr:cNvPr id="15787" name="Line 84">
          <a:extLst>
            <a:ext uri="{FF2B5EF4-FFF2-40B4-BE49-F238E27FC236}">
              <a16:creationId xmlns:a16="http://schemas.microsoft.com/office/drawing/2014/main" xmlns="" id="{6E469C22-82E6-4CD3-85A2-3941FF174901}"/>
            </a:ext>
          </a:extLst>
        </xdr:cNvPr>
        <xdr:cNvSpPr>
          <a:spLocks noChangeShapeType="1"/>
        </xdr:cNvSpPr>
      </xdr:nvSpPr>
      <xdr:spPr bwMode="auto">
        <a:xfrm>
          <a:off x="3038475" y="284797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18</xdr:row>
      <xdr:rowOff>57150</xdr:rowOff>
    </xdr:from>
    <xdr:to>
      <xdr:col>14</xdr:col>
      <xdr:colOff>104775</xdr:colOff>
      <xdr:row>18</xdr:row>
      <xdr:rowOff>57150</xdr:rowOff>
    </xdr:to>
    <xdr:sp macro="" textlink="">
      <xdr:nvSpPr>
        <xdr:cNvPr id="15788" name="Line 85">
          <a:extLst>
            <a:ext uri="{FF2B5EF4-FFF2-40B4-BE49-F238E27FC236}">
              <a16:creationId xmlns:a16="http://schemas.microsoft.com/office/drawing/2014/main" xmlns="" id="{72911D40-1CEF-4C8C-93CD-0D4A25868ADB}"/>
            </a:ext>
          </a:extLst>
        </xdr:cNvPr>
        <xdr:cNvSpPr>
          <a:spLocks noChangeShapeType="1"/>
        </xdr:cNvSpPr>
      </xdr:nvSpPr>
      <xdr:spPr bwMode="auto">
        <a:xfrm>
          <a:off x="3038475" y="29241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17</xdr:row>
      <xdr:rowOff>142875</xdr:rowOff>
    </xdr:from>
    <xdr:to>
      <xdr:col>12</xdr:col>
      <xdr:colOff>114300</xdr:colOff>
      <xdr:row>18</xdr:row>
      <xdr:rowOff>57150</xdr:rowOff>
    </xdr:to>
    <xdr:sp macro="" textlink="">
      <xdr:nvSpPr>
        <xdr:cNvPr id="15789" name="Rectangle 86">
          <a:extLst>
            <a:ext uri="{FF2B5EF4-FFF2-40B4-BE49-F238E27FC236}">
              <a16:creationId xmlns:a16="http://schemas.microsoft.com/office/drawing/2014/main" xmlns="" id="{198B4886-0678-4EE1-A9C2-CA704156DA6E}"/>
            </a:ext>
          </a:extLst>
        </xdr:cNvPr>
        <xdr:cNvSpPr>
          <a:spLocks noChangeArrowheads="1"/>
        </xdr:cNvSpPr>
      </xdr:nvSpPr>
      <xdr:spPr bwMode="auto">
        <a:xfrm>
          <a:off x="3400425" y="2847975"/>
          <a:ext cx="95250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17</xdr:row>
      <xdr:rowOff>142875</xdr:rowOff>
    </xdr:from>
    <xdr:to>
      <xdr:col>12</xdr:col>
      <xdr:colOff>114300</xdr:colOff>
      <xdr:row>18</xdr:row>
      <xdr:rowOff>57150</xdr:rowOff>
    </xdr:to>
    <xdr:sp macro="" textlink="">
      <xdr:nvSpPr>
        <xdr:cNvPr id="15790" name="Line 87">
          <a:extLst>
            <a:ext uri="{FF2B5EF4-FFF2-40B4-BE49-F238E27FC236}">
              <a16:creationId xmlns:a16="http://schemas.microsoft.com/office/drawing/2014/main" xmlns="" id="{5CEDF9E5-3B17-474B-942B-67614E963172}"/>
            </a:ext>
          </a:extLst>
        </xdr:cNvPr>
        <xdr:cNvSpPr>
          <a:spLocks noChangeShapeType="1"/>
        </xdr:cNvSpPr>
      </xdr:nvSpPr>
      <xdr:spPr bwMode="auto">
        <a:xfrm>
          <a:off x="3400425" y="2847975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17</xdr:row>
      <xdr:rowOff>142875</xdr:rowOff>
    </xdr:from>
    <xdr:to>
      <xdr:col>12</xdr:col>
      <xdr:colOff>114300</xdr:colOff>
      <xdr:row>18</xdr:row>
      <xdr:rowOff>57150</xdr:rowOff>
    </xdr:to>
    <xdr:sp macro="" textlink="">
      <xdr:nvSpPr>
        <xdr:cNvPr id="15791" name="Line 88">
          <a:extLst>
            <a:ext uri="{FF2B5EF4-FFF2-40B4-BE49-F238E27FC236}">
              <a16:creationId xmlns:a16="http://schemas.microsoft.com/office/drawing/2014/main" xmlns="" id="{74FAAAAD-D000-4E4C-A3B4-AF8917A41C4E}"/>
            </a:ext>
          </a:extLst>
        </xdr:cNvPr>
        <xdr:cNvSpPr>
          <a:spLocks noChangeShapeType="1"/>
        </xdr:cNvSpPr>
      </xdr:nvSpPr>
      <xdr:spPr bwMode="auto">
        <a:xfrm flipH="1">
          <a:off x="3400425" y="2847975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142875</xdr:rowOff>
    </xdr:from>
    <xdr:to>
      <xdr:col>13</xdr:col>
      <xdr:colOff>95250</xdr:colOff>
      <xdr:row>18</xdr:row>
      <xdr:rowOff>57150</xdr:rowOff>
    </xdr:to>
    <xdr:sp macro="" textlink="">
      <xdr:nvSpPr>
        <xdr:cNvPr id="15792" name="Rectangle 89">
          <a:extLst>
            <a:ext uri="{FF2B5EF4-FFF2-40B4-BE49-F238E27FC236}">
              <a16:creationId xmlns:a16="http://schemas.microsoft.com/office/drawing/2014/main" xmlns="" id="{72F43A94-6C1B-402C-BD8B-846D89C48307}"/>
            </a:ext>
          </a:extLst>
        </xdr:cNvPr>
        <xdr:cNvSpPr>
          <a:spLocks noChangeArrowheads="1"/>
        </xdr:cNvSpPr>
      </xdr:nvSpPr>
      <xdr:spPr bwMode="auto">
        <a:xfrm>
          <a:off x="3667125" y="2847975"/>
          <a:ext cx="95250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142875</xdr:rowOff>
    </xdr:from>
    <xdr:to>
      <xdr:col>13</xdr:col>
      <xdr:colOff>95250</xdr:colOff>
      <xdr:row>18</xdr:row>
      <xdr:rowOff>57150</xdr:rowOff>
    </xdr:to>
    <xdr:sp macro="" textlink="">
      <xdr:nvSpPr>
        <xdr:cNvPr id="15793" name="Line 90">
          <a:extLst>
            <a:ext uri="{FF2B5EF4-FFF2-40B4-BE49-F238E27FC236}">
              <a16:creationId xmlns:a16="http://schemas.microsoft.com/office/drawing/2014/main" xmlns="" id="{57AEEFD8-0AC8-4993-A0DA-31EC850E5A71}"/>
            </a:ext>
          </a:extLst>
        </xdr:cNvPr>
        <xdr:cNvSpPr>
          <a:spLocks noChangeShapeType="1"/>
        </xdr:cNvSpPr>
      </xdr:nvSpPr>
      <xdr:spPr bwMode="auto">
        <a:xfrm>
          <a:off x="3667125" y="2847975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142875</xdr:rowOff>
    </xdr:from>
    <xdr:to>
      <xdr:col>13</xdr:col>
      <xdr:colOff>95250</xdr:colOff>
      <xdr:row>18</xdr:row>
      <xdr:rowOff>57150</xdr:rowOff>
    </xdr:to>
    <xdr:sp macro="" textlink="">
      <xdr:nvSpPr>
        <xdr:cNvPr id="15794" name="Line 91">
          <a:extLst>
            <a:ext uri="{FF2B5EF4-FFF2-40B4-BE49-F238E27FC236}">
              <a16:creationId xmlns:a16="http://schemas.microsoft.com/office/drawing/2014/main" xmlns="" id="{133BE147-CFC9-4308-AE57-19139AF57C3D}"/>
            </a:ext>
          </a:extLst>
        </xdr:cNvPr>
        <xdr:cNvSpPr>
          <a:spLocks noChangeShapeType="1"/>
        </xdr:cNvSpPr>
      </xdr:nvSpPr>
      <xdr:spPr bwMode="auto">
        <a:xfrm flipH="1">
          <a:off x="3667125" y="2847975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47625</xdr:colOff>
      <xdr:row>17</xdr:row>
      <xdr:rowOff>76200</xdr:rowOff>
    </xdr:from>
    <xdr:to>
      <xdr:col>13</xdr:col>
      <xdr:colOff>47625</xdr:colOff>
      <xdr:row>17</xdr:row>
      <xdr:rowOff>142875</xdr:rowOff>
    </xdr:to>
    <xdr:sp macro="" textlink="">
      <xdr:nvSpPr>
        <xdr:cNvPr id="15795" name="Line 92">
          <a:extLst>
            <a:ext uri="{FF2B5EF4-FFF2-40B4-BE49-F238E27FC236}">
              <a16:creationId xmlns:a16="http://schemas.microsoft.com/office/drawing/2014/main" xmlns="" id="{652E133E-504F-491A-881E-A88E37FB1014}"/>
            </a:ext>
          </a:extLst>
        </xdr:cNvPr>
        <xdr:cNvSpPr>
          <a:spLocks noChangeShapeType="1"/>
        </xdr:cNvSpPr>
      </xdr:nvSpPr>
      <xdr:spPr bwMode="auto">
        <a:xfrm flipV="1">
          <a:off x="3714750" y="2781300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76200</xdr:rowOff>
    </xdr:from>
    <xdr:to>
      <xdr:col>13</xdr:col>
      <xdr:colOff>95250</xdr:colOff>
      <xdr:row>17</xdr:row>
      <xdr:rowOff>76200</xdr:rowOff>
    </xdr:to>
    <xdr:sp macro="" textlink="">
      <xdr:nvSpPr>
        <xdr:cNvPr id="15796" name="Line 93">
          <a:extLst>
            <a:ext uri="{FF2B5EF4-FFF2-40B4-BE49-F238E27FC236}">
              <a16:creationId xmlns:a16="http://schemas.microsoft.com/office/drawing/2014/main" xmlns="" id="{1B3BC61A-EFA0-4E9B-A3B0-5669554328DA}"/>
            </a:ext>
          </a:extLst>
        </xdr:cNvPr>
        <xdr:cNvSpPr>
          <a:spLocks noChangeShapeType="1"/>
        </xdr:cNvSpPr>
      </xdr:nvSpPr>
      <xdr:spPr bwMode="auto">
        <a:xfrm>
          <a:off x="3667125" y="27813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16</xdr:row>
      <xdr:rowOff>123825</xdr:rowOff>
    </xdr:from>
    <xdr:to>
      <xdr:col>11</xdr:col>
      <xdr:colOff>28575</xdr:colOff>
      <xdr:row>17</xdr:row>
      <xdr:rowOff>57150</xdr:rowOff>
    </xdr:to>
    <xdr:grpSp>
      <xdr:nvGrpSpPr>
        <xdr:cNvPr id="15797" name="Group 94">
          <a:extLst>
            <a:ext uri="{FF2B5EF4-FFF2-40B4-BE49-F238E27FC236}">
              <a16:creationId xmlns:a16="http://schemas.microsoft.com/office/drawing/2014/main" xmlns="" id="{DBE6BD5D-736F-4B25-8FB0-B945EEBB72EA}"/>
            </a:ext>
          </a:extLst>
        </xdr:cNvPr>
        <xdr:cNvGrpSpPr>
          <a:grpSpLocks/>
        </xdr:cNvGrpSpPr>
      </xdr:nvGrpSpPr>
      <xdr:grpSpPr bwMode="auto">
        <a:xfrm>
          <a:off x="3038475" y="2667000"/>
          <a:ext cx="85725" cy="95250"/>
          <a:chOff x="341" y="222"/>
          <a:chExt cx="9" cy="10"/>
        </a:xfrm>
      </xdr:grpSpPr>
      <xdr:sp macro="" textlink="">
        <xdr:nvSpPr>
          <xdr:cNvPr id="15830" name="Line 95">
            <a:extLst>
              <a:ext uri="{FF2B5EF4-FFF2-40B4-BE49-F238E27FC236}">
                <a16:creationId xmlns:a16="http://schemas.microsoft.com/office/drawing/2014/main" xmlns="" id="{917AAB2D-25DB-47FE-9D9D-E4EF4C590E50}"/>
              </a:ext>
            </a:extLst>
          </xdr:cNvPr>
          <xdr:cNvSpPr>
            <a:spLocks noChangeShapeType="1"/>
          </xdr:cNvSpPr>
        </xdr:nvSpPr>
        <xdr:spPr bwMode="auto">
          <a:xfrm>
            <a:off x="341" y="226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31" name="Line 96">
            <a:extLst>
              <a:ext uri="{FF2B5EF4-FFF2-40B4-BE49-F238E27FC236}">
                <a16:creationId xmlns:a16="http://schemas.microsoft.com/office/drawing/2014/main" xmlns="" id="{4021CD7A-4A7F-4388-88B1-9E6C336BBC77}"/>
              </a:ext>
            </a:extLst>
          </xdr:cNvPr>
          <xdr:cNvSpPr>
            <a:spLocks noChangeShapeType="1"/>
          </xdr:cNvSpPr>
        </xdr:nvSpPr>
        <xdr:spPr bwMode="auto">
          <a:xfrm flipV="1">
            <a:off x="346" y="222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32" name="Line 97">
            <a:extLst>
              <a:ext uri="{FF2B5EF4-FFF2-40B4-BE49-F238E27FC236}">
                <a16:creationId xmlns:a16="http://schemas.microsoft.com/office/drawing/2014/main" xmlns="" id="{8ACBDC52-94A6-4416-91F8-52615D888ED7}"/>
              </a:ext>
            </a:extLst>
          </xdr:cNvPr>
          <xdr:cNvSpPr>
            <a:spLocks noChangeShapeType="1"/>
          </xdr:cNvSpPr>
        </xdr:nvSpPr>
        <xdr:spPr bwMode="auto">
          <a:xfrm>
            <a:off x="346" y="222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33" name="Line 98">
            <a:extLst>
              <a:ext uri="{FF2B5EF4-FFF2-40B4-BE49-F238E27FC236}">
                <a16:creationId xmlns:a16="http://schemas.microsoft.com/office/drawing/2014/main" xmlns="" id="{F7AE9508-6B9E-49BC-88D0-9CDFD5D83624}"/>
              </a:ext>
            </a:extLst>
          </xdr:cNvPr>
          <xdr:cNvSpPr>
            <a:spLocks noChangeShapeType="1"/>
          </xdr:cNvSpPr>
        </xdr:nvSpPr>
        <xdr:spPr bwMode="auto">
          <a:xfrm>
            <a:off x="350" y="222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34" name="Line 99">
            <a:extLst>
              <a:ext uri="{FF2B5EF4-FFF2-40B4-BE49-F238E27FC236}">
                <a16:creationId xmlns:a16="http://schemas.microsoft.com/office/drawing/2014/main" xmlns="" id="{567FC800-7E95-45CA-9C1B-E7D03AD43D92}"/>
              </a:ext>
            </a:extLst>
          </xdr:cNvPr>
          <xdr:cNvSpPr>
            <a:spLocks noChangeShapeType="1"/>
          </xdr:cNvSpPr>
        </xdr:nvSpPr>
        <xdr:spPr bwMode="auto">
          <a:xfrm>
            <a:off x="341" y="228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35" name="Line 100">
            <a:extLst>
              <a:ext uri="{FF2B5EF4-FFF2-40B4-BE49-F238E27FC236}">
                <a16:creationId xmlns:a16="http://schemas.microsoft.com/office/drawing/2014/main" xmlns="" id="{E0E359EF-69BD-42A8-97FE-FF0439AEC8FA}"/>
              </a:ext>
            </a:extLst>
          </xdr:cNvPr>
          <xdr:cNvSpPr>
            <a:spLocks noChangeShapeType="1"/>
          </xdr:cNvSpPr>
        </xdr:nvSpPr>
        <xdr:spPr bwMode="auto">
          <a:xfrm>
            <a:off x="346" y="228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836" name="Line 101">
            <a:extLst>
              <a:ext uri="{FF2B5EF4-FFF2-40B4-BE49-F238E27FC236}">
                <a16:creationId xmlns:a16="http://schemas.microsoft.com/office/drawing/2014/main" xmlns="" id="{0777E2B6-0073-48C7-9BE4-3D11FCFBEE53}"/>
              </a:ext>
            </a:extLst>
          </xdr:cNvPr>
          <xdr:cNvSpPr>
            <a:spLocks noChangeShapeType="1"/>
          </xdr:cNvSpPr>
        </xdr:nvSpPr>
        <xdr:spPr bwMode="auto">
          <a:xfrm>
            <a:off x="346" y="232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228600</xdr:colOff>
      <xdr:row>17</xdr:row>
      <xdr:rowOff>19050</xdr:rowOff>
    </xdr:from>
    <xdr:to>
      <xdr:col>10</xdr:col>
      <xdr:colOff>228600</xdr:colOff>
      <xdr:row>17</xdr:row>
      <xdr:rowOff>142875</xdr:rowOff>
    </xdr:to>
    <xdr:sp macro="" textlink="">
      <xdr:nvSpPr>
        <xdr:cNvPr id="15798" name="Line 102">
          <a:extLst>
            <a:ext uri="{FF2B5EF4-FFF2-40B4-BE49-F238E27FC236}">
              <a16:creationId xmlns:a16="http://schemas.microsoft.com/office/drawing/2014/main" xmlns="" id="{53677138-C7CD-4273-A078-D0E69CDC94C2}"/>
            </a:ext>
          </a:extLst>
        </xdr:cNvPr>
        <xdr:cNvSpPr>
          <a:spLocks noChangeShapeType="1"/>
        </xdr:cNvSpPr>
      </xdr:nvSpPr>
      <xdr:spPr bwMode="auto">
        <a:xfrm flipV="1">
          <a:off x="3038475" y="2724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12</xdr:row>
      <xdr:rowOff>66675</xdr:rowOff>
    </xdr:from>
    <xdr:to>
      <xdr:col>10</xdr:col>
      <xdr:colOff>228600</xdr:colOff>
      <xdr:row>17</xdr:row>
      <xdr:rowOff>0</xdr:rowOff>
    </xdr:to>
    <xdr:sp macro="" textlink="">
      <xdr:nvSpPr>
        <xdr:cNvPr id="15799" name="Line 103">
          <a:extLst>
            <a:ext uri="{FF2B5EF4-FFF2-40B4-BE49-F238E27FC236}">
              <a16:creationId xmlns:a16="http://schemas.microsoft.com/office/drawing/2014/main" xmlns="" id="{3925F5E5-FD97-432A-86DF-3FC924E9D37B}"/>
            </a:ext>
          </a:extLst>
        </xdr:cNvPr>
        <xdr:cNvSpPr>
          <a:spLocks noChangeShapeType="1"/>
        </xdr:cNvSpPr>
      </xdr:nvSpPr>
      <xdr:spPr bwMode="auto">
        <a:xfrm flipV="1">
          <a:off x="3038475" y="1962150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104775</xdr:colOff>
      <xdr:row>18</xdr:row>
      <xdr:rowOff>57150</xdr:rowOff>
    </xdr:from>
    <xdr:to>
      <xdr:col>14</xdr:col>
      <xdr:colOff>104775</xdr:colOff>
      <xdr:row>23</xdr:row>
      <xdr:rowOff>76200</xdr:rowOff>
    </xdr:to>
    <xdr:sp macro="" textlink="">
      <xdr:nvSpPr>
        <xdr:cNvPr id="15800" name="Line 104">
          <a:extLst>
            <a:ext uri="{FF2B5EF4-FFF2-40B4-BE49-F238E27FC236}">
              <a16:creationId xmlns:a16="http://schemas.microsoft.com/office/drawing/2014/main" xmlns="" id="{DD6D3987-61C8-4511-8DB0-23E07996EA3E}"/>
            </a:ext>
          </a:extLst>
        </xdr:cNvPr>
        <xdr:cNvSpPr>
          <a:spLocks noChangeShapeType="1"/>
        </xdr:cNvSpPr>
      </xdr:nvSpPr>
      <xdr:spPr bwMode="auto">
        <a:xfrm>
          <a:off x="4057650" y="29241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171450</xdr:colOff>
      <xdr:row>23</xdr:row>
      <xdr:rowOff>0</xdr:rowOff>
    </xdr:from>
    <xdr:to>
      <xdr:col>17</xdr:col>
      <xdr:colOff>276225</xdr:colOff>
      <xdr:row>23</xdr:row>
      <xdr:rowOff>0</xdr:rowOff>
    </xdr:to>
    <xdr:sp macro="" textlink="">
      <xdr:nvSpPr>
        <xdr:cNvPr id="15801" name="Line 105">
          <a:extLst>
            <a:ext uri="{FF2B5EF4-FFF2-40B4-BE49-F238E27FC236}">
              <a16:creationId xmlns:a16="http://schemas.microsoft.com/office/drawing/2014/main" xmlns="" id="{C78AE667-43E6-43D3-A3DC-4C6BC21E37AB}"/>
            </a:ext>
          </a:extLst>
        </xdr:cNvPr>
        <xdr:cNvSpPr>
          <a:spLocks noChangeShapeType="1"/>
        </xdr:cNvSpPr>
      </xdr:nvSpPr>
      <xdr:spPr bwMode="auto">
        <a:xfrm>
          <a:off x="4124325" y="36766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171450</xdr:colOff>
      <xdr:row>17</xdr:row>
      <xdr:rowOff>142875</xdr:rowOff>
    </xdr:from>
    <xdr:to>
      <xdr:col>14</xdr:col>
      <xdr:colOff>171450</xdr:colOff>
      <xdr:row>23</xdr:row>
      <xdr:rowOff>0</xdr:rowOff>
    </xdr:to>
    <xdr:sp macro="" textlink="">
      <xdr:nvSpPr>
        <xdr:cNvPr id="15802" name="Line 106">
          <a:extLst>
            <a:ext uri="{FF2B5EF4-FFF2-40B4-BE49-F238E27FC236}">
              <a16:creationId xmlns:a16="http://schemas.microsoft.com/office/drawing/2014/main" xmlns="" id="{96A53390-4785-43F1-8939-91A76671FDE3}"/>
            </a:ext>
          </a:extLst>
        </xdr:cNvPr>
        <xdr:cNvSpPr>
          <a:spLocks noChangeShapeType="1"/>
        </xdr:cNvSpPr>
      </xdr:nvSpPr>
      <xdr:spPr bwMode="auto">
        <a:xfrm>
          <a:off x="4124325" y="284797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104775</xdr:colOff>
      <xdr:row>23</xdr:row>
      <xdr:rowOff>76200</xdr:rowOff>
    </xdr:from>
    <xdr:to>
      <xdr:col>17</xdr:col>
      <xdr:colOff>276225</xdr:colOff>
      <xdr:row>23</xdr:row>
      <xdr:rowOff>76200</xdr:rowOff>
    </xdr:to>
    <xdr:sp macro="" textlink="">
      <xdr:nvSpPr>
        <xdr:cNvPr id="15803" name="Line 107">
          <a:extLst>
            <a:ext uri="{FF2B5EF4-FFF2-40B4-BE49-F238E27FC236}">
              <a16:creationId xmlns:a16="http://schemas.microsoft.com/office/drawing/2014/main" xmlns="" id="{B0DF9B33-74DC-4CE3-92EF-AB78AD2F70C0}"/>
            </a:ext>
          </a:extLst>
        </xdr:cNvPr>
        <xdr:cNvSpPr>
          <a:spLocks noChangeShapeType="1"/>
        </xdr:cNvSpPr>
      </xdr:nvSpPr>
      <xdr:spPr bwMode="auto">
        <a:xfrm>
          <a:off x="4057650" y="375285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17</xdr:row>
      <xdr:rowOff>142875</xdr:rowOff>
    </xdr:from>
    <xdr:to>
      <xdr:col>11</xdr:col>
      <xdr:colOff>142875</xdr:colOff>
      <xdr:row>18</xdr:row>
      <xdr:rowOff>57150</xdr:rowOff>
    </xdr:to>
    <xdr:sp macro="" textlink="">
      <xdr:nvSpPr>
        <xdr:cNvPr id="15804" name="Line 108">
          <a:extLst>
            <a:ext uri="{FF2B5EF4-FFF2-40B4-BE49-F238E27FC236}">
              <a16:creationId xmlns:a16="http://schemas.microsoft.com/office/drawing/2014/main" xmlns="" id="{0867D0F1-8274-4332-8311-F88E0F992AF7}"/>
            </a:ext>
          </a:extLst>
        </xdr:cNvPr>
        <xdr:cNvSpPr>
          <a:spLocks noChangeShapeType="1"/>
        </xdr:cNvSpPr>
      </xdr:nvSpPr>
      <xdr:spPr bwMode="auto">
        <a:xfrm>
          <a:off x="3238500" y="28479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209550</xdr:colOff>
      <xdr:row>17</xdr:row>
      <xdr:rowOff>142875</xdr:rowOff>
    </xdr:from>
    <xdr:to>
      <xdr:col>11</xdr:col>
      <xdr:colOff>209550</xdr:colOff>
      <xdr:row>18</xdr:row>
      <xdr:rowOff>57150</xdr:rowOff>
    </xdr:to>
    <xdr:sp macro="" textlink="">
      <xdr:nvSpPr>
        <xdr:cNvPr id="15805" name="Line 109">
          <a:extLst>
            <a:ext uri="{FF2B5EF4-FFF2-40B4-BE49-F238E27FC236}">
              <a16:creationId xmlns:a16="http://schemas.microsoft.com/office/drawing/2014/main" xmlns="" id="{73CC56A0-AE19-4F27-A5D7-9AF50DDB8D16}"/>
            </a:ext>
          </a:extLst>
        </xdr:cNvPr>
        <xdr:cNvSpPr>
          <a:spLocks noChangeShapeType="1"/>
        </xdr:cNvSpPr>
      </xdr:nvSpPr>
      <xdr:spPr bwMode="auto">
        <a:xfrm>
          <a:off x="3305175" y="28479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17</xdr:row>
      <xdr:rowOff>0</xdr:rowOff>
    </xdr:from>
    <xdr:to>
      <xdr:col>5</xdr:col>
      <xdr:colOff>95250</xdr:colOff>
      <xdr:row>18</xdr:row>
      <xdr:rowOff>152400</xdr:rowOff>
    </xdr:to>
    <xdr:sp macro="" textlink="">
      <xdr:nvSpPr>
        <xdr:cNvPr id="15806" name="Line 110">
          <a:extLst>
            <a:ext uri="{FF2B5EF4-FFF2-40B4-BE49-F238E27FC236}">
              <a16:creationId xmlns:a16="http://schemas.microsoft.com/office/drawing/2014/main" xmlns="" id="{D48969CF-2AFB-4D45-9FEE-2CDE1F752F75}"/>
            </a:ext>
          </a:extLst>
        </xdr:cNvPr>
        <xdr:cNvSpPr>
          <a:spLocks noChangeShapeType="1"/>
        </xdr:cNvSpPr>
      </xdr:nvSpPr>
      <xdr:spPr bwMode="auto">
        <a:xfrm flipH="1" flipV="1">
          <a:off x="1076325" y="2705100"/>
          <a:ext cx="304800" cy="3143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18</xdr:row>
      <xdr:rowOff>114300</xdr:rowOff>
    </xdr:from>
    <xdr:to>
      <xdr:col>5</xdr:col>
      <xdr:colOff>104775</xdr:colOff>
      <xdr:row>19</xdr:row>
      <xdr:rowOff>19050</xdr:rowOff>
    </xdr:to>
    <xdr:sp macro="" textlink="">
      <xdr:nvSpPr>
        <xdr:cNvPr id="15807" name="Freeform 111">
          <a:extLst>
            <a:ext uri="{FF2B5EF4-FFF2-40B4-BE49-F238E27FC236}">
              <a16:creationId xmlns:a16="http://schemas.microsoft.com/office/drawing/2014/main" xmlns="" id="{F9630127-DE98-42AC-AAC1-5AF3F9323C19}"/>
            </a:ext>
          </a:extLst>
        </xdr:cNvPr>
        <xdr:cNvSpPr>
          <a:spLocks/>
        </xdr:cNvSpPr>
      </xdr:nvSpPr>
      <xdr:spPr bwMode="auto">
        <a:xfrm rot="-1593903">
          <a:off x="1333500" y="2981325"/>
          <a:ext cx="57150" cy="66675"/>
        </a:xfrm>
        <a:custGeom>
          <a:avLst/>
          <a:gdLst>
            <a:gd name="T0" fmla="*/ 2147483647 w 116"/>
            <a:gd name="T1" fmla="*/ 0 h 138"/>
            <a:gd name="T2" fmla="*/ 2147483647 w 116"/>
            <a:gd name="T3" fmla="*/ 2147483647 h 138"/>
            <a:gd name="T4" fmla="*/ 0 w 116"/>
            <a:gd name="T5" fmla="*/ 2147483647 h 138"/>
            <a:gd name="T6" fmla="*/ 2147483647 w 116"/>
            <a:gd name="T7" fmla="*/ 2147483647 h 138"/>
            <a:gd name="T8" fmla="*/ 2147483647 w 116"/>
            <a:gd name="T9" fmla="*/ 0 h 13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16"/>
            <a:gd name="T16" fmla="*/ 0 h 138"/>
            <a:gd name="T17" fmla="*/ 116 w 116"/>
            <a:gd name="T18" fmla="*/ 138 h 138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16" h="138">
              <a:moveTo>
                <a:pt x="116" y="0"/>
              </a:moveTo>
              <a:lnTo>
                <a:pt x="96" y="138"/>
              </a:lnTo>
              <a:lnTo>
                <a:pt x="0" y="40"/>
              </a:lnTo>
              <a:lnTo>
                <a:pt x="71" y="59"/>
              </a:lnTo>
              <a:lnTo>
                <a:pt x="116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19</xdr:row>
      <xdr:rowOff>19050</xdr:rowOff>
    </xdr:from>
    <xdr:to>
      <xdr:col>2</xdr:col>
      <xdr:colOff>180975</xdr:colOff>
      <xdr:row>19</xdr:row>
      <xdr:rowOff>19050</xdr:rowOff>
    </xdr:to>
    <xdr:sp macro="" textlink="">
      <xdr:nvSpPr>
        <xdr:cNvPr id="15808" name="Line 112">
          <a:extLst>
            <a:ext uri="{FF2B5EF4-FFF2-40B4-BE49-F238E27FC236}">
              <a16:creationId xmlns:a16="http://schemas.microsoft.com/office/drawing/2014/main" xmlns="" id="{01F86A3F-9E83-4D15-86E9-A86AC87FF03F}"/>
            </a:ext>
          </a:extLst>
        </xdr:cNvPr>
        <xdr:cNvSpPr>
          <a:spLocks noChangeShapeType="1"/>
        </xdr:cNvSpPr>
      </xdr:nvSpPr>
      <xdr:spPr bwMode="auto">
        <a:xfrm flipH="1">
          <a:off x="381000" y="30480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152400</xdr:rowOff>
    </xdr:from>
    <xdr:to>
      <xdr:col>2</xdr:col>
      <xdr:colOff>180975</xdr:colOff>
      <xdr:row>19</xdr:row>
      <xdr:rowOff>152400</xdr:rowOff>
    </xdr:to>
    <xdr:sp macro="" textlink="">
      <xdr:nvSpPr>
        <xdr:cNvPr id="15809" name="Line 113">
          <a:extLst>
            <a:ext uri="{FF2B5EF4-FFF2-40B4-BE49-F238E27FC236}">
              <a16:creationId xmlns:a16="http://schemas.microsoft.com/office/drawing/2014/main" xmlns="" id="{5662669C-3480-4E73-9CCD-9438A2E00B15}"/>
            </a:ext>
          </a:extLst>
        </xdr:cNvPr>
        <xdr:cNvSpPr>
          <a:spLocks noChangeShapeType="1"/>
        </xdr:cNvSpPr>
      </xdr:nvSpPr>
      <xdr:spPr bwMode="auto">
        <a:xfrm flipH="1">
          <a:off x="381000" y="31813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20</xdr:row>
      <xdr:rowOff>9525</xdr:rowOff>
    </xdr:from>
    <xdr:to>
      <xdr:col>2</xdr:col>
      <xdr:colOff>66675</xdr:colOff>
      <xdr:row>20</xdr:row>
      <xdr:rowOff>133350</xdr:rowOff>
    </xdr:to>
    <xdr:sp macro="" textlink="">
      <xdr:nvSpPr>
        <xdr:cNvPr id="15810" name="Line 114">
          <a:extLst>
            <a:ext uri="{FF2B5EF4-FFF2-40B4-BE49-F238E27FC236}">
              <a16:creationId xmlns:a16="http://schemas.microsoft.com/office/drawing/2014/main" xmlns="" id="{A456DE76-0C1D-4534-8497-E3449E1C39EC}"/>
            </a:ext>
          </a:extLst>
        </xdr:cNvPr>
        <xdr:cNvSpPr>
          <a:spLocks noChangeShapeType="1"/>
        </xdr:cNvSpPr>
      </xdr:nvSpPr>
      <xdr:spPr bwMode="auto">
        <a:xfrm>
          <a:off x="447675" y="3200400"/>
          <a:ext cx="0" cy="1238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18</xdr:row>
      <xdr:rowOff>38100</xdr:rowOff>
    </xdr:from>
    <xdr:to>
      <xdr:col>2</xdr:col>
      <xdr:colOff>66675</xdr:colOff>
      <xdr:row>19</xdr:row>
      <xdr:rowOff>0</xdr:rowOff>
    </xdr:to>
    <xdr:sp macro="" textlink="">
      <xdr:nvSpPr>
        <xdr:cNvPr id="15811" name="Line 115">
          <a:extLst>
            <a:ext uri="{FF2B5EF4-FFF2-40B4-BE49-F238E27FC236}">
              <a16:creationId xmlns:a16="http://schemas.microsoft.com/office/drawing/2014/main" xmlns="" id="{274AA831-EFF9-407F-93FC-9A9C7F28055B}"/>
            </a:ext>
          </a:extLst>
        </xdr:cNvPr>
        <xdr:cNvSpPr>
          <a:spLocks noChangeShapeType="1"/>
        </xdr:cNvSpPr>
      </xdr:nvSpPr>
      <xdr:spPr bwMode="auto">
        <a:xfrm>
          <a:off x="447675" y="2905125"/>
          <a:ext cx="0" cy="1238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20</xdr:row>
      <xdr:rowOff>19050</xdr:rowOff>
    </xdr:from>
    <xdr:to>
      <xdr:col>2</xdr:col>
      <xdr:colOff>200025</xdr:colOff>
      <xdr:row>21</xdr:row>
      <xdr:rowOff>28575</xdr:rowOff>
    </xdr:to>
    <xdr:sp macro="" textlink="">
      <xdr:nvSpPr>
        <xdr:cNvPr id="15812" name="Line 116">
          <a:extLst>
            <a:ext uri="{FF2B5EF4-FFF2-40B4-BE49-F238E27FC236}">
              <a16:creationId xmlns:a16="http://schemas.microsoft.com/office/drawing/2014/main" xmlns="" id="{BEB7E5FA-1936-4B2B-A3BF-96105FA82284}"/>
            </a:ext>
          </a:extLst>
        </xdr:cNvPr>
        <xdr:cNvSpPr>
          <a:spLocks noChangeShapeType="1"/>
        </xdr:cNvSpPr>
      </xdr:nvSpPr>
      <xdr:spPr bwMode="auto">
        <a:xfrm>
          <a:off x="581025" y="32099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38100</xdr:rowOff>
    </xdr:from>
    <xdr:to>
      <xdr:col>16</xdr:col>
      <xdr:colOff>0</xdr:colOff>
      <xdr:row>20</xdr:row>
      <xdr:rowOff>142875</xdr:rowOff>
    </xdr:to>
    <xdr:sp macro="" textlink="">
      <xdr:nvSpPr>
        <xdr:cNvPr id="15813" name="Line 118">
          <a:extLst>
            <a:ext uri="{FF2B5EF4-FFF2-40B4-BE49-F238E27FC236}">
              <a16:creationId xmlns:a16="http://schemas.microsoft.com/office/drawing/2014/main" xmlns="" id="{12FE6C76-4F4B-4452-BBD4-35574A5465D4}"/>
            </a:ext>
          </a:extLst>
        </xdr:cNvPr>
        <xdr:cNvSpPr>
          <a:spLocks noChangeShapeType="1"/>
        </xdr:cNvSpPr>
      </xdr:nvSpPr>
      <xdr:spPr bwMode="auto">
        <a:xfrm>
          <a:off x="4572000" y="3228975"/>
          <a:ext cx="0" cy="1047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13</xdr:row>
      <xdr:rowOff>95250</xdr:rowOff>
    </xdr:from>
    <xdr:to>
      <xdr:col>12</xdr:col>
      <xdr:colOff>266700</xdr:colOff>
      <xdr:row>17</xdr:row>
      <xdr:rowOff>47625</xdr:rowOff>
    </xdr:to>
    <xdr:sp macro="" textlink="">
      <xdr:nvSpPr>
        <xdr:cNvPr id="15814" name="Line 119">
          <a:extLst>
            <a:ext uri="{FF2B5EF4-FFF2-40B4-BE49-F238E27FC236}">
              <a16:creationId xmlns:a16="http://schemas.microsoft.com/office/drawing/2014/main" xmlns="" id="{BE20D87A-CA1B-45A1-B1FC-EC838CAB3137}"/>
            </a:ext>
          </a:extLst>
        </xdr:cNvPr>
        <xdr:cNvSpPr>
          <a:spLocks noChangeShapeType="1"/>
        </xdr:cNvSpPr>
      </xdr:nvSpPr>
      <xdr:spPr bwMode="auto">
        <a:xfrm flipV="1">
          <a:off x="3181350" y="2152650"/>
          <a:ext cx="466725" cy="6000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15</xdr:row>
      <xdr:rowOff>95250</xdr:rowOff>
    </xdr:from>
    <xdr:to>
      <xdr:col>12</xdr:col>
      <xdr:colOff>266700</xdr:colOff>
      <xdr:row>17</xdr:row>
      <xdr:rowOff>104775</xdr:rowOff>
    </xdr:to>
    <xdr:sp macro="" textlink="">
      <xdr:nvSpPr>
        <xdr:cNvPr id="15815" name="Line 120">
          <a:extLst>
            <a:ext uri="{FF2B5EF4-FFF2-40B4-BE49-F238E27FC236}">
              <a16:creationId xmlns:a16="http://schemas.microsoft.com/office/drawing/2014/main" xmlns="" id="{B4E7687F-63BA-4106-B343-A2A51F96D788}"/>
            </a:ext>
          </a:extLst>
        </xdr:cNvPr>
        <xdr:cNvSpPr>
          <a:spLocks noChangeShapeType="1"/>
        </xdr:cNvSpPr>
      </xdr:nvSpPr>
      <xdr:spPr bwMode="auto">
        <a:xfrm flipH="1">
          <a:off x="3457575" y="2476500"/>
          <a:ext cx="190500" cy="333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17</xdr:row>
      <xdr:rowOff>9525</xdr:rowOff>
    </xdr:from>
    <xdr:to>
      <xdr:col>11</xdr:col>
      <xdr:colOff>114300</xdr:colOff>
      <xdr:row>17</xdr:row>
      <xdr:rowOff>66675</xdr:rowOff>
    </xdr:to>
    <xdr:sp macro="" textlink="">
      <xdr:nvSpPr>
        <xdr:cNvPr id="15816" name="Freeform 121">
          <a:extLst>
            <a:ext uri="{FF2B5EF4-FFF2-40B4-BE49-F238E27FC236}">
              <a16:creationId xmlns:a16="http://schemas.microsoft.com/office/drawing/2014/main" xmlns="" id="{D00D3D55-6575-4DB3-84ED-E5C9CD411384}"/>
            </a:ext>
          </a:extLst>
        </xdr:cNvPr>
        <xdr:cNvSpPr>
          <a:spLocks/>
        </xdr:cNvSpPr>
      </xdr:nvSpPr>
      <xdr:spPr bwMode="auto">
        <a:xfrm rot="-1544795">
          <a:off x="3152775" y="2714625"/>
          <a:ext cx="57150" cy="57150"/>
        </a:xfrm>
        <a:custGeom>
          <a:avLst/>
          <a:gdLst>
            <a:gd name="T0" fmla="*/ 2147483647 w 137"/>
            <a:gd name="T1" fmla="*/ 2147483647 h 113"/>
            <a:gd name="T2" fmla="*/ 0 w 137"/>
            <a:gd name="T3" fmla="*/ 2147483647 h 113"/>
            <a:gd name="T4" fmla="*/ 2147483647 w 137"/>
            <a:gd name="T5" fmla="*/ 0 h 113"/>
            <a:gd name="T6" fmla="*/ 2147483647 w 137"/>
            <a:gd name="T7" fmla="*/ 2147483647 h 113"/>
            <a:gd name="T8" fmla="*/ 2147483647 w 137"/>
            <a:gd name="T9" fmla="*/ 2147483647 h 11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7"/>
            <a:gd name="T16" fmla="*/ 0 h 113"/>
            <a:gd name="T17" fmla="*/ 137 w 137"/>
            <a:gd name="T18" fmla="*/ 113 h 113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7" h="113">
              <a:moveTo>
                <a:pt x="137" y="113"/>
              </a:moveTo>
              <a:lnTo>
                <a:pt x="0" y="108"/>
              </a:lnTo>
              <a:lnTo>
                <a:pt x="86" y="0"/>
              </a:lnTo>
              <a:lnTo>
                <a:pt x="75" y="74"/>
              </a:lnTo>
              <a:lnTo>
                <a:pt x="137" y="11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28575</xdr:colOff>
      <xdr:row>17</xdr:row>
      <xdr:rowOff>57150</xdr:rowOff>
    </xdr:from>
    <xdr:to>
      <xdr:col>6</xdr:col>
      <xdr:colOff>228600</xdr:colOff>
      <xdr:row>18</xdr:row>
      <xdr:rowOff>123825</xdr:rowOff>
    </xdr:to>
    <xdr:sp macro="" textlink="">
      <xdr:nvSpPr>
        <xdr:cNvPr id="15817" name="Oval 122">
          <a:extLst>
            <a:ext uri="{FF2B5EF4-FFF2-40B4-BE49-F238E27FC236}">
              <a16:creationId xmlns:a16="http://schemas.microsoft.com/office/drawing/2014/main" xmlns="" id="{B71F18C2-7183-438F-B12F-48D2DB7BA9DD}"/>
            </a:ext>
          </a:extLst>
        </xdr:cNvPr>
        <xdr:cNvSpPr>
          <a:spLocks noChangeArrowheads="1"/>
        </xdr:cNvSpPr>
      </xdr:nvSpPr>
      <xdr:spPr bwMode="auto">
        <a:xfrm>
          <a:off x="1600200" y="2762250"/>
          <a:ext cx="2000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57150</xdr:colOff>
      <xdr:row>18</xdr:row>
      <xdr:rowOff>85725</xdr:rowOff>
    </xdr:from>
    <xdr:to>
      <xdr:col>6</xdr:col>
      <xdr:colOff>57150</xdr:colOff>
      <xdr:row>19</xdr:row>
      <xdr:rowOff>19050</xdr:rowOff>
    </xdr:to>
    <xdr:sp macro="" textlink="">
      <xdr:nvSpPr>
        <xdr:cNvPr id="15818" name="Line 123">
          <a:extLst>
            <a:ext uri="{FF2B5EF4-FFF2-40B4-BE49-F238E27FC236}">
              <a16:creationId xmlns:a16="http://schemas.microsoft.com/office/drawing/2014/main" xmlns="" id="{640B1CC1-5A49-4C61-B20A-224FB92227F7}"/>
            </a:ext>
          </a:extLst>
        </xdr:cNvPr>
        <xdr:cNvSpPr>
          <a:spLocks noChangeShapeType="1"/>
        </xdr:cNvSpPr>
      </xdr:nvSpPr>
      <xdr:spPr bwMode="auto">
        <a:xfrm>
          <a:off x="1628775" y="29527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18</xdr:row>
      <xdr:rowOff>85725</xdr:rowOff>
    </xdr:from>
    <xdr:to>
      <xdr:col>6</xdr:col>
      <xdr:colOff>200025</xdr:colOff>
      <xdr:row>19</xdr:row>
      <xdr:rowOff>19050</xdr:rowOff>
    </xdr:to>
    <xdr:sp macro="" textlink="">
      <xdr:nvSpPr>
        <xdr:cNvPr id="15819" name="Line 124">
          <a:extLst>
            <a:ext uri="{FF2B5EF4-FFF2-40B4-BE49-F238E27FC236}">
              <a16:creationId xmlns:a16="http://schemas.microsoft.com/office/drawing/2014/main" xmlns="" id="{1976E764-4452-499D-9E1A-2E0BB947CE30}"/>
            </a:ext>
          </a:extLst>
        </xdr:cNvPr>
        <xdr:cNvSpPr>
          <a:spLocks noChangeShapeType="1"/>
        </xdr:cNvSpPr>
      </xdr:nvSpPr>
      <xdr:spPr bwMode="auto">
        <a:xfrm>
          <a:off x="1771650" y="29527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219075</xdr:colOff>
      <xdr:row>18</xdr:row>
      <xdr:rowOff>57150</xdr:rowOff>
    </xdr:from>
    <xdr:to>
      <xdr:col>8</xdr:col>
      <xdr:colOff>209550</xdr:colOff>
      <xdr:row>18</xdr:row>
      <xdr:rowOff>57150</xdr:rowOff>
    </xdr:to>
    <xdr:sp macro="" textlink="">
      <xdr:nvSpPr>
        <xdr:cNvPr id="15820" name="Line 125">
          <a:extLst>
            <a:ext uri="{FF2B5EF4-FFF2-40B4-BE49-F238E27FC236}">
              <a16:creationId xmlns:a16="http://schemas.microsoft.com/office/drawing/2014/main" xmlns="" id="{EDE76614-C609-4731-AD49-7DC6C518DF87}"/>
            </a:ext>
          </a:extLst>
        </xdr:cNvPr>
        <xdr:cNvSpPr>
          <a:spLocks noChangeShapeType="1"/>
        </xdr:cNvSpPr>
      </xdr:nvSpPr>
      <xdr:spPr bwMode="auto">
        <a:xfrm>
          <a:off x="1790700" y="29241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228600</xdr:colOff>
      <xdr:row>17</xdr:row>
      <xdr:rowOff>142875</xdr:rowOff>
    </xdr:from>
    <xdr:to>
      <xdr:col>8</xdr:col>
      <xdr:colOff>209550</xdr:colOff>
      <xdr:row>17</xdr:row>
      <xdr:rowOff>142875</xdr:rowOff>
    </xdr:to>
    <xdr:sp macro="" textlink="">
      <xdr:nvSpPr>
        <xdr:cNvPr id="15821" name="Line 126">
          <a:extLst>
            <a:ext uri="{FF2B5EF4-FFF2-40B4-BE49-F238E27FC236}">
              <a16:creationId xmlns:a16="http://schemas.microsoft.com/office/drawing/2014/main" xmlns="" id="{FF680916-2FDA-485F-B6F0-14B4524B7D4B}"/>
            </a:ext>
          </a:extLst>
        </xdr:cNvPr>
        <xdr:cNvSpPr>
          <a:spLocks noChangeShapeType="1"/>
        </xdr:cNvSpPr>
      </xdr:nvSpPr>
      <xdr:spPr bwMode="auto">
        <a:xfrm>
          <a:off x="1800225" y="28479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14</xdr:row>
      <xdr:rowOff>95250</xdr:rowOff>
    </xdr:from>
    <xdr:to>
      <xdr:col>6</xdr:col>
      <xdr:colOff>95250</xdr:colOff>
      <xdr:row>17</xdr:row>
      <xdr:rowOff>38100</xdr:rowOff>
    </xdr:to>
    <xdr:sp macro="" textlink="">
      <xdr:nvSpPr>
        <xdr:cNvPr id="15822" name="Line 127">
          <a:extLst>
            <a:ext uri="{FF2B5EF4-FFF2-40B4-BE49-F238E27FC236}">
              <a16:creationId xmlns:a16="http://schemas.microsoft.com/office/drawing/2014/main" xmlns="" id="{87DF70A2-0222-42A3-923F-6B616639C71A}"/>
            </a:ext>
          </a:extLst>
        </xdr:cNvPr>
        <xdr:cNvSpPr>
          <a:spLocks noChangeShapeType="1"/>
        </xdr:cNvSpPr>
      </xdr:nvSpPr>
      <xdr:spPr bwMode="auto">
        <a:xfrm flipH="1" flipV="1">
          <a:off x="1323975" y="2314575"/>
          <a:ext cx="342900" cy="4286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16</xdr:row>
      <xdr:rowOff>152400</xdr:rowOff>
    </xdr:from>
    <xdr:to>
      <xdr:col>6</xdr:col>
      <xdr:colOff>104775</xdr:colOff>
      <xdr:row>17</xdr:row>
      <xdr:rowOff>57150</xdr:rowOff>
    </xdr:to>
    <xdr:sp macro="" textlink="">
      <xdr:nvSpPr>
        <xdr:cNvPr id="15823" name="Freeform 128">
          <a:extLst>
            <a:ext uri="{FF2B5EF4-FFF2-40B4-BE49-F238E27FC236}">
              <a16:creationId xmlns:a16="http://schemas.microsoft.com/office/drawing/2014/main" xmlns="" id="{0064686C-8FC9-4A0D-B9DC-ACFEDC95D7DD}"/>
            </a:ext>
          </a:extLst>
        </xdr:cNvPr>
        <xdr:cNvSpPr>
          <a:spLocks/>
        </xdr:cNvSpPr>
      </xdr:nvSpPr>
      <xdr:spPr bwMode="auto">
        <a:xfrm rot="-1593903">
          <a:off x="1619250" y="2695575"/>
          <a:ext cx="57150" cy="66675"/>
        </a:xfrm>
        <a:custGeom>
          <a:avLst/>
          <a:gdLst>
            <a:gd name="T0" fmla="*/ 2147483647 w 116"/>
            <a:gd name="T1" fmla="*/ 0 h 138"/>
            <a:gd name="T2" fmla="*/ 2147483647 w 116"/>
            <a:gd name="T3" fmla="*/ 2147483647 h 138"/>
            <a:gd name="T4" fmla="*/ 0 w 116"/>
            <a:gd name="T5" fmla="*/ 2147483647 h 138"/>
            <a:gd name="T6" fmla="*/ 2147483647 w 116"/>
            <a:gd name="T7" fmla="*/ 2147483647 h 138"/>
            <a:gd name="T8" fmla="*/ 2147483647 w 116"/>
            <a:gd name="T9" fmla="*/ 0 h 13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16"/>
            <a:gd name="T16" fmla="*/ 0 h 138"/>
            <a:gd name="T17" fmla="*/ 116 w 116"/>
            <a:gd name="T18" fmla="*/ 138 h 138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16" h="138">
              <a:moveTo>
                <a:pt x="116" y="0"/>
              </a:moveTo>
              <a:lnTo>
                <a:pt x="96" y="138"/>
              </a:lnTo>
              <a:lnTo>
                <a:pt x="0" y="40"/>
              </a:lnTo>
              <a:lnTo>
                <a:pt x="71" y="59"/>
              </a:lnTo>
              <a:lnTo>
                <a:pt x="116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314325</xdr:colOff>
      <xdr:row>17</xdr:row>
      <xdr:rowOff>142875</xdr:rowOff>
    </xdr:from>
    <xdr:to>
      <xdr:col>8</xdr:col>
      <xdr:colOff>76200</xdr:colOff>
      <xdr:row>18</xdr:row>
      <xdr:rowOff>57150</xdr:rowOff>
    </xdr:to>
    <xdr:sp macro="" textlink="">
      <xdr:nvSpPr>
        <xdr:cNvPr id="15824" name="Rectangle 129">
          <a:extLst>
            <a:ext uri="{FF2B5EF4-FFF2-40B4-BE49-F238E27FC236}">
              <a16:creationId xmlns:a16="http://schemas.microsoft.com/office/drawing/2014/main" xmlns="" id="{D0AD1953-E849-4245-91B6-C2CCCAB007D8}"/>
            </a:ext>
          </a:extLst>
        </xdr:cNvPr>
        <xdr:cNvSpPr>
          <a:spLocks noChangeArrowheads="1"/>
        </xdr:cNvSpPr>
      </xdr:nvSpPr>
      <xdr:spPr bwMode="auto">
        <a:xfrm>
          <a:off x="2171700" y="2847975"/>
          <a:ext cx="95250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314325</xdr:colOff>
      <xdr:row>17</xdr:row>
      <xdr:rowOff>142875</xdr:rowOff>
    </xdr:from>
    <xdr:to>
      <xdr:col>8</xdr:col>
      <xdr:colOff>76200</xdr:colOff>
      <xdr:row>18</xdr:row>
      <xdr:rowOff>57150</xdr:rowOff>
    </xdr:to>
    <xdr:sp macro="" textlink="">
      <xdr:nvSpPr>
        <xdr:cNvPr id="15825" name="Line 130">
          <a:extLst>
            <a:ext uri="{FF2B5EF4-FFF2-40B4-BE49-F238E27FC236}">
              <a16:creationId xmlns:a16="http://schemas.microsoft.com/office/drawing/2014/main" xmlns="" id="{BF6EE63D-0943-49DF-946B-5FD3D4953CDD}"/>
            </a:ext>
          </a:extLst>
        </xdr:cNvPr>
        <xdr:cNvSpPr>
          <a:spLocks noChangeShapeType="1"/>
        </xdr:cNvSpPr>
      </xdr:nvSpPr>
      <xdr:spPr bwMode="auto">
        <a:xfrm>
          <a:off x="2171700" y="2847975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17</xdr:row>
      <xdr:rowOff>142875</xdr:rowOff>
    </xdr:from>
    <xdr:to>
      <xdr:col>8</xdr:col>
      <xdr:colOff>76200</xdr:colOff>
      <xdr:row>18</xdr:row>
      <xdr:rowOff>57150</xdr:rowOff>
    </xdr:to>
    <xdr:sp macro="" textlink="">
      <xdr:nvSpPr>
        <xdr:cNvPr id="15826" name="Line 131">
          <a:extLst>
            <a:ext uri="{FF2B5EF4-FFF2-40B4-BE49-F238E27FC236}">
              <a16:creationId xmlns:a16="http://schemas.microsoft.com/office/drawing/2014/main" xmlns="" id="{2274763B-B314-48CE-A3DE-E3253779DF09}"/>
            </a:ext>
          </a:extLst>
        </xdr:cNvPr>
        <xdr:cNvSpPr>
          <a:spLocks noChangeShapeType="1"/>
        </xdr:cNvSpPr>
      </xdr:nvSpPr>
      <xdr:spPr bwMode="auto">
        <a:xfrm flipH="1">
          <a:off x="2171700" y="2847975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30</xdr:row>
      <xdr:rowOff>76200</xdr:rowOff>
    </xdr:from>
    <xdr:to>
      <xdr:col>4</xdr:col>
      <xdr:colOff>285750</xdr:colOff>
      <xdr:row>30</xdr:row>
      <xdr:rowOff>76200</xdr:rowOff>
    </xdr:to>
    <xdr:sp macro="" textlink="">
      <xdr:nvSpPr>
        <xdr:cNvPr id="15827" name="Line 133">
          <a:extLst>
            <a:ext uri="{FF2B5EF4-FFF2-40B4-BE49-F238E27FC236}">
              <a16:creationId xmlns:a16="http://schemas.microsoft.com/office/drawing/2014/main" xmlns="" id="{10962E2B-2F48-4EC3-84A0-3BDC188D9DD4}"/>
            </a:ext>
          </a:extLst>
        </xdr:cNvPr>
        <xdr:cNvSpPr>
          <a:spLocks noChangeShapeType="1"/>
        </xdr:cNvSpPr>
      </xdr:nvSpPr>
      <xdr:spPr bwMode="auto">
        <a:xfrm>
          <a:off x="1095375" y="4886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30</xdr:row>
      <xdr:rowOff>57150</xdr:rowOff>
    </xdr:from>
    <xdr:to>
      <xdr:col>5</xdr:col>
      <xdr:colOff>57150</xdr:colOff>
      <xdr:row>30</xdr:row>
      <xdr:rowOff>123825</xdr:rowOff>
    </xdr:to>
    <xdr:sp macro="" textlink="">
      <xdr:nvSpPr>
        <xdr:cNvPr id="15828" name="Freeform 135">
          <a:extLst>
            <a:ext uri="{FF2B5EF4-FFF2-40B4-BE49-F238E27FC236}">
              <a16:creationId xmlns:a16="http://schemas.microsoft.com/office/drawing/2014/main" xmlns="" id="{8B06E652-B7F0-438D-9796-2C7B2E76DE48}"/>
            </a:ext>
          </a:extLst>
        </xdr:cNvPr>
        <xdr:cNvSpPr>
          <a:spLocks/>
        </xdr:cNvSpPr>
      </xdr:nvSpPr>
      <xdr:spPr bwMode="auto">
        <a:xfrm>
          <a:off x="1285875" y="4867275"/>
          <a:ext cx="57150" cy="66675"/>
        </a:xfrm>
        <a:custGeom>
          <a:avLst/>
          <a:gdLst>
            <a:gd name="T0" fmla="*/ 2147483647 w 122"/>
            <a:gd name="T1" fmla="*/ 2147483647 h 124"/>
            <a:gd name="T2" fmla="*/ 0 w 122"/>
            <a:gd name="T3" fmla="*/ 2147483647 h 124"/>
            <a:gd name="T4" fmla="*/ 2147483647 w 122"/>
            <a:gd name="T5" fmla="*/ 0 h 124"/>
            <a:gd name="T6" fmla="*/ 2147483647 w 122"/>
            <a:gd name="T7" fmla="*/ 2147483647 h 124"/>
            <a:gd name="T8" fmla="*/ 2147483647 w 122"/>
            <a:gd name="T9" fmla="*/ 2147483647 h 12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4"/>
            <a:gd name="T17" fmla="*/ 122 w 122"/>
            <a:gd name="T18" fmla="*/ 124 h 12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4">
              <a:moveTo>
                <a:pt x="122" y="124"/>
              </a:moveTo>
              <a:lnTo>
                <a:pt x="0" y="62"/>
              </a:lnTo>
              <a:lnTo>
                <a:pt x="122" y="0"/>
              </a:lnTo>
              <a:lnTo>
                <a:pt x="81" y="62"/>
              </a:lnTo>
              <a:lnTo>
                <a:pt x="122" y="12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28575</xdr:colOff>
      <xdr:row>30</xdr:row>
      <xdr:rowOff>95250</xdr:rowOff>
    </xdr:from>
    <xdr:to>
      <xdr:col>6</xdr:col>
      <xdr:colOff>0</xdr:colOff>
      <xdr:row>30</xdr:row>
      <xdr:rowOff>95250</xdr:rowOff>
    </xdr:to>
    <xdr:sp macro="" textlink="">
      <xdr:nvSpPr>
        <xdr:cNvPr id="15829" name="Line 136">
          <a:extLst>
            <a:ext uri="{FF2B5EF4-FFF2-40B4-BE49-F238E27FC236}">
              <a16:creationId xmlns:a16="http://schemas.microsoft.com/office/drawing/2014/main" xmlns="" id="{2BF96395-4B93-4B08-B062-B74996F2ED10}"/>
            </a:ext>
          </a:extLst>
        </xdr:cNvPr>
        <xdr:cNvSpPr>
          <a:spLocks noChangeShapeType="1"/>
        </xdr:cNvSpPr>
      </xdr:nvSpPr>
      <xdr:spPr bwMode="auto">
        <a:xfrm>
          <a:off x="1314450" y="4905375"/>
          <a:ext cx="257175" cy="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19</xdr:row>
      <xdr:rowOff>19050</xdr:rowOff>
    </xdr:from>
    <xdr:to>
      <xdr:col>6</xdr:col>
      <xdr:colOff>257175</xdr:colOff>
      <xdr:row>19</xdr:row>
      <xdr:rowOff>152400</xdr:rowOff>
    </xdr:to>
    <xdr:sp macro="" textlink="">
      <xdr:nvSpPr>
        <xdr:cNvPr id="16524" name="Rectangle 5">
          <a:extLst>
            <a:ext uri="{FF2B5EF4-FFF2-40B4-BE49-F238E27FC236}">
              <a16:creationId xmlns:a16="http://schemas.microsoft.com/office/drawing/2014/main" xmlns="" id="{24F76478-6AFD-4645-BDCB-18BAFA88241D}"/>
            </a:ext>
          </a:extLst>
        </xdr:cNvPr>
        <xdr:cNvSpPr>
          <a:spLocks noChangeArrowheads="1"/>
        </xdr:cNvSpPr>
      </xdr:nvSpPr>
      <xdr:spPr bwMode="auto">
        <a:xfrm>
          <a:off x="581025" y="3076575"/>
          <a:ext cx="1247775" cy="133350"/>
        </a:xfrm>
        <a:prstGeom prst="rect">
          <a:avLst/>
        </a:prstGeom>
        <a:solidFill>
          <a:srgbClr val="DFDFD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209550</xdr:colOff>
      <xdr:row>11</xdr:row>
      <xdr:rowOff>76200</xdr:rowOff>
    </xdr:from>
    <xdr:to>
      <xdr:col>10</xdr:col>
      <xdr:colOff>228600</xdr:colOff>
      <xdr:row>13</xdr:row>
      <xdr:rowOff>57150</xdr:rowOff>
    </xdr:to>
    <xdr:sp macro="" textlink="">
      <xdr:nvSpPr>
        <xdr:cNvPr id="16525" name="Freeform 38">
          <a:extLst>
            <a:ext uri="{FF2B5EF4-FFF2-40B4-BE49-F238E27FC236}">
              <a16:creationId xmlns:a16="http://schemas.microsoft.com/office/drawing/2014/main" xmlns="" id="{DE3D44E3-D639-4285-8C83-9DE00495953A}"/>
            </a:ext>
          </a:extLst>
        </xdr:cNvPr>
        <xdr:cNvSpPr>
          <a:spLocks/>
        </xdr:cNvSpPr>
      </xdr:nvSpPr>
      <xdr:spPr bwMode="auto">
        <a:xfrm>
          <a:off x="2352675" y="1838325"/>
          <a:ext cx="638175" cy="304800"/>
        </a:xfrm>
        <a:custGeom>
          <a:avLst/>
          <a:gdLst>
            <a:gd name="T0" fmla="*/ 2147483647 w 1372"/>
            <a:gd name="T1" fmla="*/ 2147483647 h 779"/>
            <a:gd name="T2" fmla="*/ 2147483647 w 1372"/>
            <a:gd name="T3" fmla="*/ 2147483647 h 779"/>
            <a:gd name="T4" fmla="*/ 2147483647 w 1372"/>
            <a:gd name="T5" fmla="*/ 2147483647 h 779"/>
            <a:gd name="T6" fmla="*/ 2147483647 w 1372"/>
            <a:gd name="T7" fmla="*/ 2147483647 h 779"/>
            <a:gd name="T8" fmla="*/ 2147483647 w 1372"/>
            <a:gd name="T9" fmla="*/ 2147483647 h 779"/>
            <a:gd name="T10" fmla="*/ 2147483647 w 1372"/>
            <a:gd name="T11" fmla="*/ 2147483647 h 779"/>
            <a:gd name="T12" fmla="*/ 2147483647 w 1372"/>
            <a:gd name="T13" fmla="*/ 2147483647 h 779"/>
            <a:gd name="T14" fmla="*/ 2147483647 w 1372"/>
            <a:gd name="T15" fmla="*/ 2147483647 h 779"/>
            <a:gd name="T16" fmla="*/ 2147483647 w 1372"/>
            <a:gd name="T17" fmla="*/ 0 h 779"/>
            <a:gd name="T18" fmla="*/ 2147483647 w 1372"/>
            <a:gd name="T19" fmla="*/ 2147483647 h 779"/>
            <a:gd name="T20" fmla="*/ 2147483647 w 1372"/>
            <a:gd name="T21" fmla="*/ 2147483647 h 779"/>
            <a:gd name="T22" fmla="*/ 2147483647 w 1372"/>
            <a:gd name="T23" fmla="*/ 2147483647 h 779"/>
            <a:gd name="T24" fmla="*/ 2147483647 w 1372"/>
            <a:gd name="T25" fmla="*/ 2147483647 h 779"/>
            <a:gd name="T26" fmla="*/ 2147483647 w 1372"/>
            <a:gd name="T27" fmla="*/ 2147483647 h 779"/>
            <a:gd name="T28" fmla="*/ 2147483647 w 1372"/>
            <a:gd name="T29" fmla="*/ 2147483647 h 779"/>
            <a:gd name="T30" fmla="*/ 2147483647 w 1372"/>
            <a:gd name="T31" fmla="*/ 2147483647 h 779"/>
            <a:gd name="T32" fmla="*/ 0 w 1372"/>
            <a:gd name="T33" fmla="*/ 2147483647 h 779"/>
            <a:gd name="T34" fmla="*/ 2147483647 w 1372"/>
            <a:gd name="T35" fmla="*/ 2147483647 h 779"/>
            <a:gd name="T36" fmla="*/ 2147483647 w 1372"/>
            <a:gd name="T37" fmla="*/ 2147483647 h 779"/>
            <a:gd name="T38" fmla="*/ 2147483647 w 1372"/>
            <a:gd name="T39" fmla="*/ 2147483647 h 779"/>
            <a:gd name="T40" fmla="*/ 2147483647 w 1372"/>
            <a:gd name="T41" fmla="*/ 2147483647 h 779"/>
            <a:gd name="T42" fmla="*/ 2147483647 w 1372"/>
            <a:gd name="T43" fmla="*/ 2147483647 h 779"/>
            <a:gd name="T44" fmla="*/ 2147483647 w 1372"/>
            <a:gd name="T45" fmla="*/ 2147483647 h 779"/>
            <a:gd name="T46" fmla="*/ 2147483647 w 1372"/>
            <a:gd name="T47" fmla="*/ 2147483647 h 779"/>
            <a:gd name="T48" fmla="*/ 2147483647 w 1372"/>
            <a:gd name="T49" fmla="*/ 2147483647 h 779"/>
            <a:gd name="T50" fmla="*/ 2147483647 w 1372"/>
            <a:gd name="T51" fmla="*/ 2147483647 h 779"/>
            <a:gd name="T52" fmla="*/ 2147483647 w 1372"/>
            <a:gd name="T53" fmla="*/ 2147483647 h 779"/>
            <a:gd name="T54" fmla="*/ 2147483647 w 1372"/>
            <a:gd name="T55" fmla="*/ 2147483647 h 779"/>
            <a:gd name="T56" fmla="*/ 2147483647 w 1372"/>
            <a:gd name="T57" fmla="*/ 2147483647 h 779"/>
            <a:gd name="T58" fmla="*/ 2147483647 w 1372"/>
            <a:gd name="T59" fmla="*/ 2147483647 h 779"/>
            <a:gd name="T60" fmla="*/ 2147483647 w 1372"/>
            <a:gd name="T61" fmla="*/ 2147483647 h 779"/>
            <a:gd name="T62" fmla="*/ 2147483647 w 1372"/>
            <a:gd name="T63" fmla="*/ 2147483647 h 779"/>
            <a:gd name="T64" fmla="*/ 2147483647 w 1372"/>
            <a:gd name="T65" fmla="*/ 2147483647 h 779"/>
            <a:gd name="T66" fmla="*/ 2147483647 w 1372"/>
            <a:gd name="T67" fmla="*/ 2147483647 h 779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1372"/>
            <a:gd name="T103" fmla="*/ 0 h 779"/>
            <a:gd name="T104" fmla="*/ 1372 w 1372"/>
            <a:gd name="T105" fmla="*/ 779 h 779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1372" h="779">
              <a:moveTo>
                <a:pt x="1372" y="390"/>
              </a:moveTo>
              <a:lnTo>
                <a:pt x="1358" y="311"/>
              </a:lnTo>
              <a:lnTo>
                <a:pt x="1318" y="238"/>
              </a:lnTo>
              <a:lnTo>
                <a:pt x="1254" y="172"/>
              </a:lnTo>
              <a:lnTo>
                <a:pt x="1171" y="114"/>
              </a:lnTo>
              <a:lnTo>
                <a:pt x="1069" y="67"/>
              </a:lnTo>
              <a:lnTo>
                <a:pt x="953" y="31"/>
              </a:lnTo>
              <a:lnTo>
                <a:pt x="824" y="8"/>
              </a:lnTo>
              <a:lnTo>
                <a:pt x="686" y="0"/>
              </a:lnTo>
              <a:lnTo>
                <a:pt x="548" y="8"/>
              </a:lnTo>
              <a:lnTo>
                <a:pt x="419" y="31"/>
              </a:lnTo>
              <a:lnTo>
                <a:pt x="303" y="67"/>
              </a:lnTo>
              <a:lnTo>
                <a:pt x="201" y="114"/>
              </a:lnTo>
              <a:lnTo>
                <a:pt x="117" y="172"/>
              </a:lnTo>
              <a:lnTo>
                <a:pt x="54" y="238"/>
              </a:lnTo>
              <a:lnTo>
                <a:pt x="14" y="311"/>
              </a:lnTo>
              <a:lnTo>
                <a:pt x="0" y="390"/>
              </a:lnTo>
              <a:lnTo>
                <a:pt x="14" y="468"/>
              </a:lnTo>
              <a:lnTo>
                <a:pt x="54" y="540"/>
              </a:lnTo>
              <a:lnTo>
                <a:pt x="117" y="607"/>
              </a:lnTo>
              <a:lnTo>
                <a:pt x="201" y="665"/>
              </a:lnTo>
              <a:lnTo>
                <a:pt x="303" y="712"/>
              </a:lnTo>
              <a:lnTo>
                <a:pt x="419" y="748"/>
              </a:lnTo>
              <a:lnTo>
                <a:pt x="548" y="771"/>
              </a:lnTo>
              <a:lnTo>
                <a:pt x="686" y="779"/>
              </a:lnTo>
              <a:lnTo>
                <a:pt x="824" y="771"/>
              </a:lnTo>
              <a:lnTo>
                <a:pt x="953" y="748"/>
              </a:lnTo>
              <a:lnTo>
                <a:pt x="1069" y="712"/>
              </a:lnTo>
              <a:lnTo>
                <a:pt x="1171" y="665"/>
              </a:lnTo>
              <a:lnTo>
                <a:pt x="1254" y="607"/>
              </a:lnTo>
              <a:lnTo>
                <a:pt x="1318" y="540"/>
              </a:lnTo>
              <a:lnTo>
                <a:pt x="1358" y="468"/>
              </a:lnTo>
              <a:lnTo>
                <a:pt x="1372" y="390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219075</xdr:colOff>
      <xdr:row>19</xdr:row>
      <xdr:rowOff>152400</xdr:rowOff>
    </xdr:from>
    <xdr:to>
      <xdr:col>19</xdr:col>
      <xdr:colOff>104775</xdr:colOff>
      <xdr:row>19</xdr:row>
      <xdr:rowOff>152400</xdr:rowOff>
    </xdr:to>
    <xdr:sp macro="" textlink="">
      <xdr:nvSpPr>
        <xdr:cNvPr id="16526" name="Line 7">
          <a:extLst>
            <a:ext uri="{FF2B5EF4-FFF2-40B4-BE49-F238E27FC236}">
              <a16:creationId xmlns:a16="http://schemas.microsoft.com/office/drawing/2014/main" xmlns="" id="{55BCDF8C-6121-4921-BD21-45F553097D22}"/>
            </a:ext>
          </a:extLst>
        </xdr:cNvPr>
        <xdr:cNvSpPr>
          <a:spLocks noChangeShapeType="1"/>
        </xdr:cNvSpPr>
      </xdr:nvSpPr>
      <xdr:spPr bwMode="auto">
        <a:xfrm>
          <a:off x="3267075" y="3209925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17</xdr:row>
      <xdr:rowOff>85725</xdr:rowOff>
    </xdr:from>
    <xdr:to>
      <xdr:col>11</xdr:col>
      <xdr:colOff>209550</xdr:colOff>
      <xdr:row>17</xdr:row>
      <xdr:rowOff>152400</xdr:rowOff>
    </xdr:to>
    <xdr:sp macro="" textlink="">
      <xdr:nvSpPr>
        <xdr:cNvPr id="16527" name="Freeform 35">
          <a:extLst>
            <a:ext uri="{FF2B5EF4-FFF2-40B4-BE49-F238E27FC236}">
              <a16:creationId xmlns:a16="http://schemas.microsoft.com/office/drawing/2014/main" xmlns="" id="{43F5CA86-1B0F-4FBB-B9E9-DCD6D18EDC06}"/>
            </a:ext>
          </a:extLst>
        </xdr:cNvPr>
        <xdr:cNvSpPr>
          <a:spLocks/>
        </xdr:cNvSpPr>
      </xdr:nvSpPr>
      <xdr:spPr bwMode="auto">
        <a:xfrm>
          <a:off x="3190875" y="2819400"/>
          <a:ext cx="66675" cy="66675"/>
        </a:xfrm>
        <a:custGeom>
          <a:avLst/>
          <a:gdLst>
            <a:gd name="T0" fmla="*/ 2147483647 w 152"/>
            <a:gd name="T1" fmla="*/ 2147483647 h 156"/>
            <a:gd name="T2" fmla="*/ 2147483647 w 152"/>
            <a:gd name="T3" fmla="*/ 2147483647 h 156"/>
            <a:gd name="T4" fmla="*/ 2147483647 w 152"/>
            <a:gd name="T5" fmla="*/ 0 h 156"/>
            <a:gd name="T6" fmla="*/ 2147483647 w 152"/>
            <a:gd name="T7" fmla="*/ 2147483647 h 156"/>
            <a:gd name="T8" fmla="*/ 0 w 152"/>
            <a:gd name="T9" fmla="*/ 2147483647 h 156"/>
            <a:gd name="T10" fmla="*/ 2147483647 w 152"/>
            <a:gd name="T11" fmla="*/ 2147483647 h 156"/>
            <a:gd name="T12" fmla="*/ 2147483647 w 152"/>
            <a:gd name="T13" fmla="*/ 2147483647 h 156"/>
            <a:gd name="T14" fmla="*/ 2147483647 w 152"/>
            <a:gd name="T15" fmla="*/ 2147483647 h 156"/>
            <a:gd name="T16" fmla="*/ 2147483647 w 152"/>
            <a:gd name="T17" fmla="*/ 2147483647 h 15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52"/>
            <a:gd name="T28" fmla="*/ 0 h 156"/>
            <a:gd name="T29" fmla="*/ 152 w 152"/>
            <a:gd name="T30" fmla="*/ 156 h 15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52" h="156">
              <a:moveTo>
                <a:pt x="152" y="78"/>
              </a:moveTo>
              <a:lnTo>
                <a:pt x="129" y="23"/>
              </a:lnTo>
              <a:lnTo>
                <a:pt x="76" y="0"/>
              </a:lnTo>
              <a:lnTo>
                <a:pt x="22" y="23"/>
              </a:lnTo>
              <a:lnTo>
                <a:pt x="0" y="78"/>
              </a:lnTo>
              <a:lnTo>
                <a:pt x="22" y="132"/>
              </a:lnTo>
              <a:lnTo>
                <a:pt x="76" y="156"/>
              </a:lnTo>
              <a:lnTo>
                <a:pt x="129" y="132"/>
              </a:lnTo>
              <a:lnTo>
                <a:pt x="152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142875</xdr:colOff>
      <xdr:row>17</xdr:row>
      <xdr:rowOff>76200</xdr:rowOff>
    </xdr:from>
    <xdr:to>
      <xdr:col>11</xdr:col>
      <xdr:colOff>209550</xdr:colOff>
      <xdr:row>17</xdr:row>
      <xdr:rowOff>142875</xdr:rowOff>
    </xdr:to>
    <xdr:sp macro="" textlink="">
      <xdr:nvSpPr>
        <xdr:cNvPr id="16528" name="Freeform 36">
          <a:extLst>
            <a:ext uri="{FF2B5EF4-FFF2-40B4-BE49-F238E27FC236}">
              <a16:creationId xmlns:a16="http://schemas.microsoft.com/office/drawing/2014/main" xmlns="" id="{061017BF-1EAE-46DD-89D9-13392309DE27}"/>
            </a:ext>
          </a:extLst>
        </xdr:cNvPr>
        <xdr:cNvSpPr>
          <a:spLocks/>
        </xdr:cNvSpPr>
      </xdr:nvSpPr>
      <xdr:spPr bwMode="auto">
        <a:xfrm>
          <a:off x="3190875" y="2809875"/>
          <a:ext cx="66675" cy="66675"/>
        </a:xfrm>
        <a:custGeom>
          <a:avLst/>
          <a:gdLst>
            <a:gd name="T0" fmla="*/ 2147483647 w 152"/>
            <a:gd name="T1" fmla="*/ 2147483647 h 156"/>
            <a:gd name="T2" fmla="*/ 2147483647 w 152"/>
            <a:gd name="T3" fmla="*/ 2147483647 h 156"/>
            <a:gd name="T4" fmla="*/ 2147483647 w 152"/>
            <a:gd name="T5" fmla="*/ 0 h 156"/>
            <a:gd name="T6" fmla="*/ 2147483647 w 152"/>
            <a:gd name="T7" fmla="*/ 2147483647 h 156"/>
            <a:gd name="T8" fmla="*/ 0 w 152"/>
            <a:gd name="T9" fmla="*/ 2147483647 h 156"/>
            <a:gd name="T10" fmla="*/ 2147483647 w 152"/>
            <a:gd name="T11" fmla="*/ 2147483647 h 156"/>
            <a:gd name="T12" fmla="*/ 2147483647 w 152"/>
            <a:gd name="T13" fmla="*/ 2147483647 h 156"/>
            <a:gd name="T14" fmla="*/ 2147483647 w 152"/>
            <a:gd name="T15" fmla="*/ 2147483647 h 156"/>
            <a:gd name="T16" fmla="*/ 2147483647 w 152"/>
            <a:gd name="T17" fmla="*/ 2147483647 h 156"/>
            <a:gd name="T18" fmla="*/ 2147483647 w 152"/>
            <a:gd name="T19" fmla="*/ 2147483647 h 15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152"/>
            <a:gd name="T31" fmla="*/ 0 h 156"/>
            <a:gd name="T32" fmla="*/ 152 w 152"/>
            <a:gd name="T33" fmla="*/ 156 h 15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152" h="156">
              <a:moveTo>
                <a:pt x="152" y="78"/>
              </a:moveTo>
              <a:lnTo>
                <a:pt x="129" y="23"/>
              </a:lnTo>
              <a:lnTo>
                <a:pt x="76" y="0"/>
              </a:lnTo>
              <a:lnTo>
                <a:pt x="22" y="23"/>
              </a:lnTo>
              <a:lnTo>
                <a:pt x="0" y="78"/>
              </a:lnTo>
              <a:lnTo>
                <a:pt x="22" y="132"/>
              </a:lnTo>
              <a:lnTo>
                <a:pt x="76" y="156"/>
              </a:lnTo>
              <a:lnTo>
                <a:pt x="129" y="132"/>
              </a:lnTo>
              <a:lnTo>
                <a:pt x="152" y="78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200025</xdr:colOff>
      <xdr:row>11</xdr:row>
      <xdr:rowOff>38100</xdr:rowOff>
    </xdr:from>
    <xdr:to>
      <xdr:col>10</xdr:col>
      <xdr:colOff>228600</xdr:colOff>
      <xdr:row>13</xdr:row>
      <xdr:rowOff>38100</xdr:rowOff>
    </xdr:to>
    <xdr:sp macro="" textlink="">
      <xdr:nvSpPr>
        <xdr:cNvPr id="16529" name="Freeform 37">
          <a:extLst>
            <a:ext uri="{FF2B5EF4-FFF2-40B4-BE49-F238E27FC236}">
              <a16:creationId xmlns:a16="http://schemas.microsoft.com/office/drawing/2014/main" xmlns="" id="{1197C997-6512-4EA3-8A72-D50F207C913F}"/>
            </a:ext>
          </a:extLst>
        </xdr:cNvPr>
        <xdr:cNvSpPr>
          <a:spLocks/>
        </xdr:cNvSpPr>
      </xdr:nvSpPr>
      <xdr:spPr bwMode="auto">
        <a:xfrm>
          <a:off x="2343150" y="1800225"/>
          <a:ext cx="647700" cy="323850"/>
        </a:xfrm>
        <a:custGeom>
          <a:avLst/>
          <a:gdLst>
            <a:gd name="T0" fmla="*/ 2147483647 w 1372"/>
            <a:gd name="T1" fmla="*/ 2147483647 h 779"/>
            <a:gd name="T2" fmla="*/ 2147483647 w 1372"/>
            <a:gd name="T3" fmla="*/ 2147483647 h 779"/>
            <a:gd name="T4" fmla="*/ 2147483647 w 1372"/>
            <a:gd name="T5" fmla="*/ 2147483647 h 779"/>
            <a:gd name="T6" fmla="*/ 2147483647 w 1372"/>
            <a:gd name="T7" fmla="*/ 2147483647 h 779"/>
            <a:gd name="T8" fmla="*/ 2147483647 w 1372"/>
            <a:gd name="T9" fmla="*/ 2147483647 h 779"/>
            <a:gd name="T10" fmla="*/ 2147483647 w 1372"/>
            <a:gd name="T11" fmla="*/ 2147483647 h 779"/>
            <a:gd name="T12" fmla="*/ 2147483647 w 1372"/>
            <a:gd name="T13" fmla="*/ 2147483647 h 779"/>
            <a:gd name="T14" fmla="*/ 2147483647 w 1372"/>
            <a:gd name="T15" fmla="*/ 2147483647 h 779"/>
            <a:gd name="T16" fmla="*/ 2147483647 w 1372"/>
            <a:gd name="T17" fmla="*/ 0 h 779"/>
            <a:gd name="T18" fmla="*/ 2147483647 w 1372"/>
            <a:gd name="T19" fmla="*/ 2147483647 h 779"/>
            <a:gd name="T20" fmla="*/ 2147483647 w 1372"/>
            <a:gd name="T21" fmla="*/ 2147483647 h 779"/>
            <a:gd name="T22" fmla="*/ 2147483647 w 1372"/>
            <a:gd name="T23" fmla="*/ 2147483647 h 779"/>
            <a:gd name="T24" fmla="*/ 2147483647 w 1372"/>
            <a:gd name="T25" fmla="*/ 2147483647 h 779"/>
            <a:gd name="T26" fmla="*/ 2147483647 w 1372"/>
            <a:gd name="T27" fmla="*/ 2147483647 h 779"/>
            <a:gd name="T28" fmla="*/ 2147483647 w 1372"/>
            <a:gd name="T29" fmla="*/ 2147483647 h 779"/>
            <a:gd name="T30" fmla="*/ 2147483647 w 1372"/>
            <a:gd name="T31" fmla="*/ 2147483647 h 779"/>
            <a:gd name="T32" fmla="*/ 0 w 1372"/>
            <a:gd name="T33" fmla="*/ 2147483647 h 779"/>
            <a:gd name="T34" fmla="*/ 2147483647 w 1372"/>
            <a:gd name="T35" fmla="*/ 2147483647 h 779"/>
            <a:gd name="T36" fmla="*/ 2147483647 w 1372"/>
            <a:gd name="T37" fmla="*/ 2147483647 h 779"/>
            <a:gd name="T38" fmla="*/ 2147483647 w 1372"/>
            <a:gd name="T39" fmla="*/ 2147483647 h 779"/>
            <a:gd name="T40" fmla="*/ 2147483647 w 1372"/>
            <a:gd name="T41" fmla="*/ 2147483647 h 779"/>
            <a:gd name="T42" fmla="*/ 2147483647 w 1372"/>
            <a:gd name="T43" fmla="*/ 2147483647 h 779"/>
            <a:gd name="T44" fmla="*/ 2147483647 w 1372"/>
            <a:gd name="T45" fmla="*/ 2147483647 h 779"/>
            <a:gd name="T46" fmla="*/ 2147483647 w 1372"/>
            <a:gd name="T47" fmla="*/ 2147483647 h 779"/>
            <a:gd name="T48" fmla="*/ 2147483647 w 1372"/>
            <a:gd name="T49" fmla="*/ 2147483647 h 779"/>
            <a:gd name="T50" fmla="*/ 2147483647 w 1372"/>
            <a:gd name="T51" fmla="*/ 2147483647 h 779"/>
            <a:gd name="T52" fmla="*/ 2147483647 w 1372"/>
            <a:gd name="T53" fmla="*/ 2147483647 h 779"/>
            <a:gd name="T54" fmla="*/ 2147483647 w 1372"/>
            <a:gd name="T55" fmla="*/ 2147483647 h 779"/>
            <a:gd name="T56" fmla="*/ 2147483647 w 1372"/>
            <a:gd name="T57" fmla="*/ 2147483647 h 779"/>
            <a:gd name="T58" fmla="*/ 2147483647 w 1372"/>
            <a:gd name="T59" fmla="*/ 2147483647 h 779"/>
            <a:gd name="T60" fmla="*/ 2147483647 w 1372"/>
            <a:gd name="T61" fmla="*/ 2147483647 h 779"/>
            <a:gd name="T62" fmla="*/ 2147483647 w 1372"/>
            <a:gd name="T63" fmla="*/ 2147483647 h 779"/>
            <a:gd name="T64" fmla="*/ 2147483647 w 1372"/>
            <a:gd name="T65" fmla="*/ 2147483647 h 779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372"/>
            <a:gd name="T100" fmla="*/ 0 h 779"/>
            <a:gd name="T101" fmla="*/ 1372 w 1372"/>
            <a:gd name="T102" fmla="*/ 779 h 779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372" h="779">
              <a:moveTo>
                <a:pt x="1372" y="390"/>
              </a:moveTo>
              <a:lnTo>
                <a:pt x="1358" y="311"/>
              </a:lnTo>
              <a:lnTo>
                <a:pt x="1318" y="238"/>
              </a:lnTo>
              <a:lnTo>
                <a:pt x="1254" y="172"/>
              </a:lnTo>
              <a:lnTo>
                <a:pt x="1171" y="114"/>
              </a:lnTo>
              <a:lnTo>
                <a:pt x="1069" y="67"/>
              </a:lnTo>
              <a:lnTo>
                <a:pt x="953" y="31"/>
              </a:lnTo>
              <a:lnTo>
                <a:pt x="824" y="8"/>
              </a:lnTo>
              <a:lnTo>
                <a:pt x="686" y="0"/>
              </a:lnTo>
              <a:lnTo>
                <a:pt x="548" y="8"/>
              </a:lnTo>
              <a:lnTo>
                <a:pt x="419" y="31"/>
              </a:lnTo>
              <a:lnTo>
                <a:pt x="303" y="67"/>
              </a:lnTo>
              <a:lnTo>
                <a:pt x="201" y="114"/>
              </a:lnTo>
              <a:lnTo>
                <a:pt x="117" y="172"/>
              </a:lnTo>
              <a:lnTo>
                <a:pt x="54" y="238"/>
              </a:lnTo>
              <a:lnTo>
                <a:pt x="14" y="311"/>
              </a:lnTo>
              <a:lnTo>
                <a:pt x="0" y="390"/>
              </a:lnTo>
              <a:lnTo>
                <a:pt x="14" y="468"/>
              </a:lnTo>
              <a:lnTo>
                <a:pt x="54" y="540"/>
              </a:lnTo>
              <a:lnTo>
                <a:pt x="117" y="607"/>
              </a:lnTo>
              <a:lnTo>
                <a:pt x="201" y="665"/>
              </a:lnTo>
              <a:lnTo>
                <a:pt x="303" y="712"/>
              </a:lnTo>
              <a:lnTo>
                <a:pt x="419" y="748"/>
              </a:lnTo>
              <a:lnTo>
                <a:pt x="548" y="771"/>
              </a:lnTo>
              <a:lnTo>
                <a:pt x="686" y="779"/>
              </a:lnTo>
              <a:lnTo>
                <a:pt x="824" y="771"/>
              </a:lnTo>
              <a:lnTo>
                <a:pt x="953" y="748"/>
              </a:lnTo>
              <a:lnTo>
                <a:pt x="1069" y="712"/>
              </a:lnTo>
              <a:lnTo>
                <a:pt x="1171" y="665"/>
              </a:lnTo>
              <a:lnTo>
                <a:pt x="1254" y="607"/>
              </a:lnTo>
              <a:lnTo>
                <a:pt x="1318" y="540"/>
              </a:lnTo>
              <a:lnTo>
                <a:pt x="1358" y="468"/>
              </a:lnTo>
              <a:lnTo>
                <a:pt x="1372" y="39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161925</xdr:colOff>
      <xdr:row>12</xdr:row>
      <xdr:rowOff>66675</xdr:rowOff>
    </xdr:from>
    <xdr:to>
      <xdr:col>10</xdr:col>
      <xdr:colOff>266700</xdr:colOff>
      <xdr:row>19</xdr:row>
      <xdr:rowOff>9525</xdr:rowOff>
    </xdr:to>
    <xdr:sp macro="" textlink="">
      <xdr:nvSpPr>
        <xdr:cNvPr id="16530" name="Rectangle 39">
          <a:extLst>
            <a:ext uri="{FF2B5EF4-FFF2-40B4-BE49-F238E27FC236}">
              <a16:creationId xmlns:a16="http://schemas.microsoft.com/office/drawing/2014/main" xmlns="" id="{CA14C91B-DC3A-433D-B966-834B6DEF4DB9}"/>
            </a:ext>
          </a:extLst>
        </xdr:cNvPr>
        <xdr:cNvSpPr>
          <a:spLocks noChangeArrowheads="1"/>
        </xdr:cNvSpPr>
      </xdr:nvSpPr>
      <xdr:spPr bwMode="auto">
        <a:xfrm>
          <a:off x="2305050" y="1990725"/>
          <a:ext cx="723900" cy="10763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190500</xdr:colOff>
      <xdr:row>14</xdr:row>
      <xdr:rowOff>123825</xdr:rowOff>
    </xdr:from>
    <xdr:to>
      <xdr:col>9</xdr:col>
      <xdr:colOff>247650</xdr:colOff>
      <xdr:row>15</xdr:row>
      <xdr:rowOff>28575</xdr:rowOff>
    </xdr:to>
    <xdr:sp macro="" textlink="">
      <xdr:nvSpPr>
        <xdr:cNvPr id="16531" name="Freeform 41">
          <a:extLst>
            <a:ext uri="{FF2B5EF4-FFF2-40B4-BE49-F238E27FC236}">
              <a16:creationId xmlns:a16="http://schemas.microsoft.com/office/drawing/2014/main" xmlns="" id="{828C6B6A-B582-42F7-A2C4-1D998CB076DF}"/>
            </a:ext>
          </a:extLst>
        </xdr:cNvPr>
        <xdr:cNvSpPr>
          <a:spLocks/>
        </xdr:cNvSpPr>
      </xdr:nvSpPr>
      <xdr:spPr bwMode="auto">
        <a:xfrm>
          <a:off x="2619375" y="2371725"/>
          <a:ext cx="57150" cy="66675"/>
        </a:xfrm>
        <a:custGeom>
          <a:avLst/>
          <a:gdLst>
            <a:gd name="T0" fmla="*/ 2147483647 w 153"/>
            <a:gd name="T1" fmla="*/ 2147483647 h 155"/>
            <a:gd name="T2" fmla="*/ 2147483647 w 153"/>
            <a:gd name="T3" fmla="*/ 2147483647 h 155"/>
            <a:gd name="T4" fmla="*/ 2147483647 w 153"/>
            <a:gd name="T5" fmla="*/ 0 h 155"/>
            <a:gd name="T6" fmla="*/ 2147483647 w 153"/>
            <a:gd name="T7" fmla="*/ 2147483647 h 155"/>
            <a:gd name="T8" fmla="*/ 0 w 153"/>
            <a:gd name="T9" fmla="*/ 2147483647 h 155"/>
            <a:gd name="T10" fmla="*/ 2147483647 w 153"/>
            <a:gd name="T11" fmla="*/ 2147483647 h 155"/>
            <a:gd name="T12" fmla="*/ 2147483647 w 153"/>
            <a:gd name="T13" fmla="*/ 2147483647 h 155"/>
            <a:gd name="T14" fmla="*/ 2147483647 w 153"/>
            <a:gd name="T15" fmla="*/ 2147483647 h 155"/>
            <a:gd name="T16" fmla="*/ 2147483647 w 153"/>
            <a:gd name="T17" fmla="*/ 2147483647 h 15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53"/>
            <a:gd name="T28" fmla="*/ 0 h 155"/>
            <a:gd name="T29" fmla="*/ 153 w 153"/>
            <a:gd name="T30" fmla="*/ 155 h 155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53" h="155">
              <a:moveTo>
                <a:pt x="153" y="78"/>
              </a:moveTo>
              <a:lnTo>
                <a:pt x="129" y="23"/>
              </a:lnTo>
              <a:lnTo>
                <a:pt x="77" y="0"/>
              </a:lnTo>
              <a:lnTo>
                <a:pt x="23" y="23"/>
              </a:lnTo>
              <a:lnTo>
                <a:pt x="0" y="78"/>
              </a:lnTo>
              <a:lnTo>
                <a:pt x="23" y="132"/>
              </a:lnTo>
              <a:lnTo>
                <a:pt x="77" y="155"/>
              </a:lnTo>
              <a:lnTo>
                <a:pt x="129" y="132"/>
              </a:lnTo>
              <a:lnTo>
                <a:pt x="153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228600</xdr:colOff>
      <xdr:row>14</xdr:row>
      <xdr:rowOff>123825</xdr:rowOff>
    </xdr:from>
    <xdr:to>
      <xdr:col>9</xdr:col>
      <xdr:colOff>285750</xdr:colOff>
      <xdr:row>15</xdr:row>
      <xdr:rowOff>28575</xdr:rowOff>
    </xdr:to>
    <xdr:sp macro="" textlink="">
      <xdr:nvSpPr>
        <xdr:cNvPr id="16532" name="Freeform 42">
          <a:extLst>
            <a:ext uri="{FF2B5EF4-FFF2-40B4-BE49-F238E27FC236}">
              <a16:creationId xmlns:a16="http://schemas.microsoft.com/office/drawing/2014/main" xmlns="" id="{0D565EDC-78A0-4607-9688-E2D5CEAA4754}"/>
            </a:ext>
          </a:extLst>
        </xdr:cNvPr>
        <xdr:cNvSpPr>
          <a:spLocks/>
        </xdr:cNvSpPr>
      </xdr:nvSpPr>
      <xdr:spPr bwMode="auto">
        <a:xfrm>
          <a:off x="2657475" y="2371725"/>
          <a:ext cx="57150" cy="66675"/>
        </a:xfrm>
        <a:custGeom>
          <a:avLst/>
          <a:gdLst>
            <a:gd name="T0" fmla="*/ 2147483647 w 153"/>
            <a:gd name="T1" fmla="*/ 2147483647 h 155"/>
            <a:gd name="T2" fmla="*/ 2147483647 w 153"/>
            <a:gd name="T3" fmla="*/ 2147483647 h 155"/>
            <a:gd name="T4" fmla="*/ 2147483647 w 153"/>
            <a:gd name="T5" fmla="*/ 0 h 155"/>
            <a:gd name="T6" fmla="*/ 2147483647 w 153"/>
            <a:gd name="T7" fmla="*/ 2147483647 h 155"/>
            <a:gd name="T8" fmla="*/ 0 w 153"/>
            <a:gd name="T9" fmla="*/ 2147483647 h 155"/>
            <a:gd name="T10" fmla="*/ 2147483647 w 153"/>
            <a:gd name="T11" fmla="*/ 2147483647 h 155"/>
            <a:gd name="T12" fmla="*/ 2147483647 w 153"/>
            <a:gd name="T13" fmla="*/ 2147483647 h 155"/>
            <a:gd name="T14" fmla="*/ 2147483647 w 153"/>
            <a:gd name="T15" fmla="*/ 2147483647 h 155"/>
            <a:gd name="T16" fmla="*/ 2147483647 w 153"/>
            <a:gd name="T17" fmla="*/ 2147483647 h 155"/>
            <a:gd name="T18" fmla="*/ 2147483647 w 153"/>
            <a:gd name="T19" fmla="*/ 2147483647 h 15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153"/>
            <a:gd name="T31" fmla="*/ 0 h 155"/>
            <a:gd name="T32" fmla="*/ 153 w 153"/>
            <a:gd name="T33" fmla="*/ 155 h 15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153" h="155">
              <a:moveTo>
                <a:pt x="153" y="78"/>
              </a:moveTo>
              <a:lnTo>
                <a:pt x="129" y="23"/>
              </a:lnTo>
              <a:lnTo>
                <a:pt x="77" y="0"/>
              </a:lnTo>
              <a:lnTo>
                <a:pt x="23" y="23"/>
              </a:lnTo>
              <a:lnTo>
                <a:pt x="0" y="78"/>
              </a:lnTo>
              <a:lnTo>
                <a:pt x="23" y="132"/>
              </a:lnTo>
              <a:lnTo>
                <a:pt x="77" y="155"/>
              </a:lnTo>
              <a:lnTo>
                <a:pt x="129" y="132"/>
              </a:lnTo>
              <a:lnTo>
                <a:pt x="153" y="78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238125</xdr:colOff>
      <xdr:row>10</xdr:row>
      <xdr:rowOff>85725</xdr:rowOff>
    </xdr:from>
    <xdr:to>
      <xdr:col>11</xdr:col>
      <xdr:colOff>209550</xdr:colOff>
      <xdr:row>11</xdr:row>
      <xdr:rowOff>133350</xdr:rowOff>
    </xdr:to>
    <xdr:sp macro="" textlink="">
      <xdr:nvSpPr>
        <xdr:cNvPr id="16533" name="Line 43">
          <a:extLst>
            <a:ext uri="{FF2B5EF4-FFF2-40B4-BE49-F238E27FC236}">
              <a16:creationId xmlns:a16="http://schemas.microsoft.com/office/drawing/2014/main" xmlns="" id="{170D3429-93AB-4999-8952-B2CE7ADC0A45}"/>
            </a:ext>
          </a:extLst>
        </xdr:cNvPr>
        <xdr:cNvSpPr>
          <a:spLocks noChangeShapeType="1"/>
        </xdr:cNvSpPr>
      </xdr:nvSpPr>
      <xdr:spPr bwMode="auto">
        <a:xfrm flipV="1">
          <a:off x="3000375" y="1685925"/>
          <a:ext cx="257175" cy="20955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200025</xdr:colOff>
      <xdr:row>11</xdr:row>
      <xdr:rowOff>104775</xdr:rowOff>
    </xdr:from>
    <xdr:to>
      <xdr:col>10</xdr:col>
      <xdr:colOff>257175</xdr:colOff>
      <xdr:row>12</xdr:row>
      <xdr:rowOff>0</xdr:rowOff>
    </xdr:to>
    <xdr:sp macro="" textlink="">
      <xdr:nvSpPr>
        <xdr:cNvPr id="16534" name="Freeform 44">
          <a:extLst>
            <a:ext uri="{FF2B5EF4-FFF2-40B4-BE49-F238E27FC236}">
              <a16:creationId xmlns:a16="http://schemas.microsoft.com/office/drawing/2014/main" xmlns="" id="{A979783B-48BA-4931-92FB-0CD39A5988C5}"/>
            </a:ext>
          </a:extLst>
        </xdr:cNvPr>
        <xdr:cNvSpPr>
          <a:spLocks/>
        </xdr:cNvSpPr>
      </xdr:nvSpPr>
      <xdr:spPr bwMode="auto">
        <a:xfrm rot="-1106097">
          <a:off x="2962275" y="1866900"/>
          <a:ext cx="57150" cy="57150"/>
        </a:xfrm>
        <a:custGeom>
          <a:avLst/>
          <a:gdLst>
            <a:gd name="T0" fmla="*/ 2147483647 w 135"/>
            <a:gd name="T1" fmla="*/ 2147483647 h 117"/>
            <a:gd name="T2" fmla="*/ 0 w 135"/>
            <a:gd name="T3" fmla="*/ 2147483647 h 117"/>
            <a:gd name="T4" fmla="*/ 2147483647 w 135"/>
            <a:gd name="T5" fmla="*/ 0 h 117"/>
            <a:gd name="T6" fmla="*/ 2147483647 w 135"/>
            <a:gd name="T7" fmla="*/ 2147483647 h 117"/>
            <a:gd name="T8" fmla="*/ 2147483647 w 135"/>
            <a:gd name="T9" fmla="*/ 2147483647 h 1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5"/>
            <a:gd name="T16" fmla="*/ 0 h 117"/>
            <a:gd name="T17" fmla="*/ 135 w 135"/>
            <a:gd name="T18" fmla="*/ 117 h 117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5" h="117">
              <a:moveTo>
                <a:pt x="135" y="117"/>
              </a:moveTo>
              <a:lnTo>
                <a:pt x="0" y="102"/>
              </a:lnTo>
              <a:lnTo>
                <a:pt x="92" y="0"/>
              </a:lnTo>
              <a:lnTo>
                <a:pt x="76" y="73"/>
              </a:lnTo>
              <a:lnTo>
                <a:pt x="135" y="117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180975</xdr:colOff>
      <xdr:row>17</xdr:row>
      <xdr:rowOff>19050</xdr:rowOff>
    </xdr:from>
    <xdr:to>
      <xdr:col>11</xdr:col>
      <xdr:colOff>238125</xdr:colOff>
      <xdr:row>17</xdr:row>
      <xdr:rowOff>76200</xdr:rowOff>
    </xdr:to>
    <xdr:sp macro="" textlink="">
      <xdr:nvSpPr>
        <xdr:cNvPr id="16535" name="Freeform 46">
          <a:extLst>
            <a:ext uri="{FF2B5EF4-FFF2-40B4-BE49-F238E27FC236}">
              <a16:creationId xmlns:a16="http://schemas.microsoft.com/office/drawing/2014/main" xmlns="" id="{772DF261-A36A-4640-B812-5F2E03793620}"/>
            </a:ext>
          </a:extLst>
        </xdr:cNvPr>
        <xdr:cNvSpPr>
          <a:spLocks/>
        </xdr:cNvSpPr>
      </xdr:nvSpPr>
      <xdr:spPr bwMode="auto">
        <a:xfrm rot="2700000">
          <a:off x="3228975" y="2752725"/>
          <a:ext cx="57150" cy="57150"/>
        </a:xfrm>
        <a:custGeom>
          <a:avLst/>
          <a:gdLst>
            <a:gd name="T0" fmla="*/ 2147483647 w 120"/>
            <a:gd name="T1" fmla="*/ 0 h 132"/>
            <a:gd name="T2" fmla="*/ 2147483647 w 120"/>
            <a:gd name="T3" fmla="*/ 2147483647 h 132"/>
            <a:gd name="T4" fmla="*/ 0 w 120"/>
            <a:gd name="T5" fmla="*/ 2147483647 h 132"/>
            <a:gd name="T6" fmla="*/ 2147483647 w 120"/>
            <a:gd name="T7" fmla="*/ 2147483647 h 132"/>
            <a:gd name="T8" fmla="*/ 2147483647 w 120"/>
            <a:gd name="T9" fmla="*/ 0 h 13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0"/>
            <a:gd name="T16" fmla="*/ 0 h 132"/>
            <a:gd name="T17" fmla="*/ 120 w 120"/>
            <a:gd name="T18" fmla="*/ 132 h 132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0" h="132">
              <a:moveTo>
                <a:pt x="120" y="0"/>
              </a:moveTo>
              <a:lnTo>
                <a:pt x="80" y="132"/>
              </a:lnTo>
              <a:lnTo>
                <a:pt x="0" y="20"/>
              </a:lnTo>
              <a:lnTo>
                <a:pt x="67" y="50"/>
              </a:lnTo>
              <a:lnTo>
                <a:pt x="12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209550</xdr:colOff>
      <xdr:row>24</xdr:row>
      <xdr:rowOff>85725</xdr:rowOff>
    </xdr:from>
    <xdr:to>
      <xdr:col>9</xdr:col>
      <xdr:colOff>9525</xdr:colOff>
      <xdr:row>25</xdr:row>
      <xdr:rowOff>85725</xdr:rowOff>
    </xdr:to>
    <xdr:sp macro="" textlink="">
      <xdr:nvSpPr>
        <xdr:cNvPr id="16536" name="Line 47">
          <a:extLst>
            <a:ext uri="{FF2B5EF4-FFF2-40B4-BE49-F238E27FC236}">
              <a16:creationId xmlns:a16="http://schemas.microsoft.com/office/drawing/2014/main" xmlns="" id="{60EB4041-0940-4F9F-8C5E-23EE3311BB3E}"/>
            </a:ext>
          </a:extLst>
        </xdr:cNvPr>
        <xdr:cNvSpPr>
          <a:spLocks noChangeShapeType="1"/>
        </xdr:cNvSpPr>
      </xdr:nvSpPr>
      <xdr:spPr bwMode="auto">
        <a:xfrm>
          <a:off x="2066925" y="3952875"/>
          <a:ext cx="371475" cy="1619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171450</xdr:colOff>
      <xdr:row>24</xdr:row>
      <xdr:rowOff>47625</xdr:rowOff>
    </xdr:from>
    <xdr:to>
      <xdr:col>7</xdr:col>
      <xdr:colOff>228600</xdr:colOff>
      <xdr:row>24</xdr:row>
      <xdr:rowOff>114300</xdr:rowOff>
    </xdr:to>
    <xdr:sp macro="" textlink="">
      <xdr:nvSpPr>
        <xdr:cNvPr id="16537" name="Freeform 48">
          <a:extLst>
            <a:ext uri="{FF2B5EF4-FFF2-40B4-BE49-F238E27FC236}">
              <a16:creationId xmlns:a16="http://schemas.microsoft.com/office/drawing/2014/main" xmlns="" id="{FC1ADFD5-AB2B-4551-83A4-E5928F2429B9}"/>
            </a:ext>
          </a:extLst>
        </xdr:cNvPr>
        <xdr:cNvSpPr>
          <a:spLocks/>
        </xdr:cNvSpPr>
      </xdr:nvSpPr>
      <xdr:spPr bwMode="auto">
        <a:xfrm rot="1593903">
          <a:off x="2028825" y="3914775"/>
          <a:ext cx="57150" cy="66675"/>
        </a:xfrm>
        <a:custGeom>
          <a:avLst/>
          <a:gdLst>
            <a:gd name="T0" fmla="*/ 2147483647 w 122"/>
            <a:gd name="T1" fmla="*/ 2147483647 h 124"/>
            <a:gd name="T2" fmla="*/ 0 w 122"/>
            <a:gd name="T3" fmla="*/ 2147483647 h 124"/>
            <a:gd name="T4" fmla="*/ 2147483647 w 122"/>
            <a:gd name="T5" fmla="*/ 0 h 124"/>
            <a:gd name="T6" fmla="*/ 2147483647 w 122"/>
            <a:gd name="T7" fmla="*/ 2147483647 h 124"/>
            <a:gd name="T8" fmla="*/ 2147483647 w 122"/>
            <a:gd name="T9" fmla="*/ 2147483647 h 12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4"/>
            <a:gd name="T17" fmla="*/ 122 w 122"/>
            <a:gd name="T18" fmla="*/ 124 h 12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4">
              <a:moveTo>
                <a:pt x="122" y="124"/>
              </a:moveTo>
              <a:lnTo>
                <a:pt x="0" y="62"/>
              </a:lnTo>
              <a:lnTo>
                <a:pt x="122" y="0"/>
              </a:lnTo>
              <a:lnTo>
                <a:pt x="81" y="62"/>
              </a:lnTo>
              <a:lnTo>
                <a:pt x="122" y="12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11</xdr:col>
      <xdr:colOff>38100</xdr:colOff>
      <xdr:row>28</xdr:row>
      <xdr:rowOff>9525</xdr:rowOff>
    </xdr:from>
    <xdr:ext cx="85601" cy="117917"/>
    <xdr:sp macro="" textlink="">
      <xdr:nvSpPr>
        <xdr:cNvPr id="2101" name="Rectangle 53">
          <a:extLst>
            <a:ext uri="{FF2B5EF4-FFF2-40B4-BE49-F238E27FC236}">
              <a16:creationId xmlns:a16="http://schemas.microsoft.com/office/drawing/2014/main" xmlns="" id="{6D038E12-BD6A-49BB-8261-F9905668C15F}"/>
            </a:ext>
          </a:extLst>
        </xdr:cNvPr>
        <xdr:cNvSpPr>
          <a:spLocks noChangeArrowheads="1"/>
        </xdr:cNvSpPr>
      </xdr:nvSpPr>
      <xdr:spPr bwMode="auto">
        <a:xfrm>
          <a:off x="3086100" y="4524375"/>
          <a:ext cx="85601" cy="117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oneCellAnchor>
  <xdr:oneCellAnchor>
    <xdr:from>
      <xdr:col>11</xdr:col>
      <xdr:colOff>38100</xdr:colOff>
      <xdr:row>29</xdr:row>
      <xdr:rowOff>0</xdr:rowOff>
    </xdr:from>
    <xdr:ext cx="85601" cy="117917"/>
    <xdr:sp macro="" textlink="">
      <xdr:nvSpPr>
        <xdr:cNvPr id="2102" name="Rectangle 54">
          <a:extLst>
            <a:ext uri="{FF2B5EF4-FFF2-40B4-BE49-F238E27FC236}">
              <a16:creationId xmlns:a16="http://schemas.microsoft.com/office/drawing/2014/main" xmlns="" id="{33972B8A-6531-48E5-98D4-CAB3CA6A519A}"/>
            </a:ext>
          </a:extLst>
        </xdr:cNvPr>
        <xdr:cNvSpPr>
          <a:spLocks noChangeArrowheads="1"/>
        </xdr:cNvSpPr>
      </xdr:nvSpPr>
      <xdr:spPr bwMode="auto">
        <a:xfrm>
          <a:off x="3086100" y="4676775"/>
          <a:ext cx="85601" cy="1179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oneCellAnchor>
  <xdr:twoCellAnchor>
    <xdr:from>
      <xdr:col>9</xdr:col>
      <xdr:colOff>304800</xdr:colOff>
      <xdr:row>11</xdr:row>
      <xdr:rowOff>95250</xdr:rowOff>
    </xdr:from>
    <xdr:to>
      <xdr:col>11</xdr:col>
      <xdr:colOff>209550</xdr:colOff>
      <xdr:row>14</xdr:row>
      <xdr:rowOff>114300</xdr:rowOff>
    </xdr:to>
    <xdr:sp macro="" textlink="">
      <xdr:nvSpPr>
        <xdr:cNvPr id="16540" name="Line 61">
          <a:extLst>
            <a:ext uri="{FF2B5EF4-FFF2-40B4-BE49-F238E27FC236}">
              <a16:creationId xmlns:a16="http://schemas.microsoft.com/office/drawing/2014/main" xmlns="" id="{C8AC92A7-983D-43CA-9EA5-D6DF032D5251}"/>
            </a:ext>
          </a:extLst>
        </xdr:cNvPr>
        <xdr:cNvSpPr>
          <a:spLocks noChangeShapeType="1"/>
        </xdr:cNvSpPr>
      </xdr:nvSpPr>
      <xdr:spPr bwMode="auto">
        <a:xfrm flipV="1">
          <a:off x="2733675" y="1857375"/>
          <a:ext cx="523875" cy="5048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276225</xdr:colOff>
      <xdr:row>14</xdr:row>
      <xdr:rowOff>76200</xdr:rowOff>
    </xdr:from>
    <xdr:to>
      <xdr:col>10</xdr:col>
      <xdr:colOff>0</xdr:colOff>
      <xdr:row>14</xdr:row>
      <xdr:rowOff>142875</xdr:rowOff>
    </xdr:to>
    <xdr:sp macro="" textlink="">
      <xdr:nvSpPr>
        <xdr:cNvPr id="16541" name="Freeform 62">
          <a:extLst>
            <a:ext uri="{FF2B5EF4-FFF2-40B4-BE49-F238E27FC236}">
              <a16:creationId xmlns:a16="http://schemas.microsoft.com/office/drawing/2014/main" xmlns="" id="{2CB86981-1323-4A63-8302-F3A204D27814}"/>
            </a:ext>
          </a:extLst>
        </xdr:cNvPr>
        <xdr:cNvSpPr>
          <a:spLocks/>
        </xdr:cNvSpPr>
      </xdr:nvSpPr>
      <xdr:spPr bwMode="auto">
        <a:xfrm rot="-1948271">
          <a:off x="2705100" y="2324100"/>
          <a:ext cx="57150" cy="66675"/>
        </a:xfrm>
        <a:custGeom>
          <a:avLst/>
          <a:gdLst>
            <a:gd name="T0" fmla="*/ 2147483647 w 131"/>
            <a:gd name="T1" fmla="*/ 2147483647 h 123"/>
            <a:gd name="T2" fmla="*/ 0 w 131"/>
            <a:gd name="T3" fmla="*/ 2147483647 h 123"/>
            <a:gd name="T4" fmla="*/ 2147483647 w 131"/>
            <a:gd name="T5" fmla="*/ 0 h 123"/>
            <a:gd name="T6" fmla="*/ 2147483647 w 131"/>
            <a:gd name="T7" fmla="*/ 2147483647 h 123"/>
            <a:gd name="T8" fmla="*/ 2147483647 w 131"/>
            <a:gd name="T9" fmla="*/ 2147483647 h 12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1"/>
            <a:gd name="T16" fmla="*/ 0 h 123"/>
            <a:gd name="T17" fmla="*/ 131 w 131"/>
            <a:gd name="T18" fmla="*/ 123 h 123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1" h="123">
              <a:moveTo>
                <a:pt x="131" y="123"/>
              </a:moveTo>
              <a:lnTo>
                <a:pt x="0" y="82"/>
              </a:lnTo>
              <a:lnTo>
                <a:pt x="110" y="0"/>
              </a:lnTo>
              <a:lnTo>
                <a:pt x="81" y="69"/>
              </a:lnTo>
              <a:lnTo>
                <a:pt x="131" y="12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219075</xdr:colOff>
      <xdr:row>20</xdr:row>
      <xdr:rowOff>142875</xdr:rowOff>
    </xdr:from>
    <xdr:to>
      <xdr:col>11</xdr:col>
      <xdr:colOff>180975</xdr:colOff>
      <xdr:row>20</xdr:row>
      <xdr:rowOff>142875</xdr:rowOff>
    </xdr:to>
    <xdr:sp macro="" textlink="">
      <xdr:nvSpPr>
        <xdr:cNvPr id="16542" name="Line 68">
          <a:extLst>
            <a:ext uri="{FF2B5EF4-FFF2-40B4-BE49-F238E27FC236}">
              <a16:creationId xmlns:a16="http://schemas.microsoft.com/office/drawing/2014/main" xmlns="" id="{06652B70-876D-4360-8810-AB997C52509A}"/>
            </a:ext>
          </a:extLst>
        </xdr:cNvPr>
        <xdr:cNvSpPr>
          <a:spLocks noChangeShapeType="1"/>
        </xdr:cNvSpPr>
      </xdr:nvSpPr>
      <xdr:spPr bwMode="auto">
        <a:xfrm>
          <a:off x="2076450" y="3362325"/>
          <a:ext cx="1152525" cy="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20</xdr:row>
      <xdr:rowOff>114300</xdr:rowOff>
    </xdr:from>
    <xdr:to>
      <xdr:col>7</xdr:col>
      <xdr:colOff>238125</xdr:colOff>
      <xdr:row>21</xdr:row>
      <xdr:rowOff>9525</xdr:rowOff>
    </xdr:to>
    <xdr:sp macro="" textlink="">
      <xdr:nvSpPr>
        <xdr:cNvPr id="16543" name="Freeform 69">
          <a:extLst>
            <a:ext uri="{FF2B5EF4-FFF2-40B4-BE49-F238E27FC236}">
              <a16:creationId xmlns:a16="http://schemas.microsoft.com/office/drawing/2014/main" xmlns="" id="{BF5EA5F2-A11E-4932-A719-85C6392146E4}"/>
            </a:ext>
          </a:extLst>
        </xdr:cNvPr>
        <xdr:cNvSpPr>
          <a:spLocks/>
        </xdr:cNvSpPr>
      </xdr:nvSpPr>
      <xdr:spPr bwMode="auto">
        <a:xfrm>
          <a:off x="2038350" y="3333750"/>
          <a:ext cx="57150" cy="57150"/>
        </a:xfrm>
        <a:custGeom>
          <a:avLst/>
          <a:gdLst>
            <a:gd name="T0" fmla="*/ 2147483647 w 122"/>
            <a:gd name="T1" fmla="*/ 2147483647 h 125"/>
            <a:gd name="T2" fmla="*/ 0 w 122"/>
            <a:gd name="T3" fmla="*/ 2147483647 h 125"/>
            <a:gd name="T4" fmla="*/ 2147483647 w 122"/>
            <a:gd name="T5" fmla="*/ 0 h 125"/>
            <a:gd name="T6" fmla="*/ 2147483647 w 122"/>
            <a:gd name="T7" fmla="*/ 2147483647 h 125"/>
            <a:gd name="T8" fmla="*/ 2147483647 w 122"/>
            <a:gd name="T9" fmla="*/ 2147483647 h 1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5"/>
            <a:gd name="T17" fmla="*/ 122 w 122"/>
            <a:gd name="T18" fmla="*/ 125 h 1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5">
              <a:moveTo>
                <a:pt x="122" y="125"/>
              </a:moveTo>
              <a:lnTo>
                <a:pt x="0" y="63"/>
              </a:lnTo>
              <a:lnTo>
                <a:pt x="122" y="0"/>
              </a:lnTo>
              <a:lnTo>
                <a:pt x="81" y="63"/>
              </a:lnTo>
              <a:lnTo>
                <a:pt x="122" y="12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161925</xdr:colOff>
      <xdr:row>20</xdr:row>
      <xdr:rowOff>114300</xdr:rowOff>
    </xdr:from>
    <xdr:to>
      <xdr:col>11</xdr:col>
      <xdr:colOff>209550</xdr:colOff>
      <xdr:row>21</xdr:row>
      <xdr:rowOff>9525</xdr:rowOff>
    </xdr:to>
    <xdr:sp macro="" textlink="">
      <xdr:nvSpPr>
        <xdr:cNvPr id="16544" name="Freeform 70">
          <a:extLst>
            <a:ext uri="{FF2B5EF4-FFF2-40B4-BE49-F238E27FC236}">
              <a16:creationId xmlns:a16="http://schemas.microsoft.com/office/drawing/2014/main" xmlns="" id="{7562405F-4AF1-4FE3-B1E8-4D290D98374D}"/>
            </a:ext>
          </a:extLst>
        </xdr:cNvPr>
        <xdr:cNvSpPr>
          <a:spLocks/>
        </xdr:cNvSpPr>
      </xdr:nvSpPr>
      <xdr:spPr bwMode="auto">
        <a:xfrm>
          <a:off x="3209925" y="3333750"/>
          <a:ext cx="47625" cy="57150"/>
        </a:xfrm>
        <a:custGeom>
          <a:avLst/>
          <a:gdLst>
            <a:gd name="T0" fmla="*/ 0 w 122"/>
            <a:gd name="T1" fmla="*/ 0 h 125"/>
            <a:gd name="T2" fmla="*/ 2147483647 w 122"/>
            <a:gd name="T3" fmla="*/ 2147483647 h 125"/>
            <a:gd name="T4" fmla="*/ 0 w 122"/>
            <a:gd name="T5" fmla="*/ 2147483647 h 125"/>
            <a:gd name="T6" fmla="*/ 2147483647 w 122"/>
            <a:gd name="T7" fmla="*/ 2147483647 h 125"/>
            <a:gd name="T8" fmla="*/ 0 w 122"/>
            <a:gd name="T9" fmla="*/ 0 h 1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5"/>
            <a:gd name="T17" fmla="*/ 122 w 122"/>
            <a:gd name="T18" fmla="*/ 125 h 1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5">
              <a:moveTo>
                <a:pt x="0" y="0"/>
              </a:moveTo>
              <a:lnTo>
                <a:pt x="122" y="63"/>
              </a:lnTo>
              <a:lnTo>
                <a:pt x="0" y="125"/>
              </a:lnTo>
              <a:lnTo>
                <a:pt x="41" y="6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19</xdr:row>
      <xdr:rowOff>152400</xdr:rowOff>
    </xdr:from>
    <xdr:to>
      <xdr:col>2</xdr:col>
      <xdr:colOff>95250</xdr:colOff>
      <xdr:row>20</xdr:row>
      <xdr:rowOff>47625</xdr:rowOff>
    </xdr:to>
    <xdr:sp macro="" textlink="">
      <xdr:nvSpPr>
        <xdr:cNvPr id="16545" name="Freeform 72">
          <a:extLst>
            <a:ext uri="{FF2B5EF4-FFF2-40B4-BE49-F238E27FC236}">
              <a16:creationId xmlns:a16="http://schemas.microsoft.com/office/drawing/2014/main" xmlns="" id="{20D5962B-40AA-4530-A2A0-41ED7669A386}"/>
            </a:ext>
          </a:extLst>
        </xdr:cNvPr>
        <xdr:cNvSpPr>
          <a:spLocks/>
        </xdr:cNvSpPr>
      </xdr:nvSpPr>
      <xdr:spPr bwMode="auto">
        <a:xfrm>
          <a:off x="428625" y="3209925"/>
          <a:ext cx="47625" cy="57150"/>
        </a:xfrm>
        <a:custGeom>
          <a:avLst/>
          <a:gdLst>
            <a:gd name="T0" fmla="*/ 0 w 122"/>
            <a:gd name="T1" fmla="*/ 2147483647 h 124"/>
            <a:gd name="T2" fmla="*/ 2147483647 w 122"/>
            <a:gd name="T3" fmla="*/ 0 h 124"/>
            <a:gd name="T4" fmla="*/ 2147483647 w 122"/>
            <a:gd name="T5" fmla="*/ 2147483647 h 124"/>
            <a:gd name="T6" fmla="*/ 2147483647 w 122"/>
            <a:gd name="T7" fmla="*/ 2147483647 h 124"/>
            <a:gd name="T8" fmla="*/ 0 w 122"/>
            <a:gd name="T9" fmla="*/ 2147483647 h 12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4"/>
            <a:gd name="T17" fmla="*/ 122 w 122"/>
            <a:gd name="T18" fmla="*/ 124 h 12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4">
              <a:moveTo>
                <a:pt x="0" y="124"/>
              </a:moveTo>
              <a:lnTo>
                <a:pt x="61" y="0"/>
              </a:lnTo>
              <a:lnTo>
                <a:pt x="122" y="124"/>
              </a:lnTo>
              <a:lnTo>
                <a:pt x="61" y="83"/>
              </a:lnTo>
              <a:lnTo>
                <a:pt x="0" y="12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47625</xdr:colOff>
      <xdr:row>18</xdr:row>
      <xdr:rowOff>123825</xdr:rowOff>
    </xdr:from>
    <xdr:to>
      <xdr:col>2</xdr:col>
      <xdr:colOff>95250</xdr:colOff>
      <xdr:row>19</xdr:row>
      <xdr:rowOff>19050</xdr:rowOff>
    </xdr:to>
    <xdr:sp macro="" textlink="">
      <xdr:nvSpPr>
        <xdr:cNvPr id="16546" name="Freeform 73">
          <a:extLst>
            <a:ext uri="{FF2B5EF4-FFF2-40B4-BE49-F238E27FC236}">
              <a16:creationId xmlns:a16="http://schemas.microsoft.com/office/drawing/2014/main" xmlns="" id="{EF053169-6CF5-4824-BD9F-7487BB8D8B63}"/>
            </a:ext>
          </a:extLst>
        </xdr:cNvPr>
        <xdr:cNvSpPr>
          <a:spLocks/>
        </xdr:cNvSpPr>
      </xdr:nvSpPr>
      <xdr:spPr bwMode="auto">
        <a:xfrm>
          <a:off x="428625" y="3019425"/>
          <a:ext cx="47625" cy="57150"/>
        </a:xfrm>
        <a:custGeom>
          <a:avLst/>
          <a:gdLst>
            <a:gd name="T0" fmla="*/ 2147483647 w 122"/>
            <a:gd name="T1" fmla="*/ 0 h 124"/>
            <a:gd name="T2" fmla="*/ 2147483647 w 122"/>
            <a:gd name="T3" fmla="*/ 2147483647 h 124"/>
            <a:gd name="T4" fmla="*/ 0 w 122"/>
            <a:gd name="T5" fmla="*/ 0 h 124"/>
            <a:gd name="T6" fmla="*/ 2147483647 w 122"/>
            <a:gd name="T7" fmla="*/ 2147483647 h 124"/>
            <a:gd name="T8" fmla="*/ 2147483647 w 122"/>
            <a:gd name="T9" fmla="*/ 0 h 12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4"/>
            <a:gd name="T17" fmla="*/ 122 w 122"/>
            <a:gd name="T18" fmla="*/ 124 h 12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4">
              <a:moveTo>
                <a:pt x="122" y="0"/>
              </a:moveTo>
              <a:lnTo>
                <a:pt x="61" y="124"/>
              </a:lnTo>
              <a:lnTo>
                <a:pt x="0" y="0"/>
              </a:lnTo>
              <a:lnTo>
                <a:pt x="61" y="41"/>
              </a:lnTo>
              <a:lnTo>
                <a:pt x="122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219075</xdr:colOff>
      <xdr:row>20</xdr:row>
      <xdr:rowOff>19050</xdr:rowOff>
    </xdr:from>
    <xdr:to>
      <xdr:col>11</xdr:col>
      <xdr:colOff>219075</xdr:colOff>
      <xdr:row>21</xdr:row>
      <xdr:rowOff>28575</xdr:rowOff>
    </xdr:to>
    <xdr:sp macro="" textlink="">
      <xdr:nvSpPr>
        <xdr:cNvPr id="16547" name="Line 75">
          <a:extLst>
            <a:ext uri="{FF2B5EF4-FFF2-40B4-BE49-F238E27FC236}">
              <a16:creationId xmlns:a16="http://schemas.microsoft.com/office/drawing/2014/main" xmlns="" id="{44CF3BEB-C726-47E1-8771-E6F2C943F211}"/>
            </a:ext>
          </a:extLst>
        </xdr:cNvPr>
        <xdr:cNvSpPr>
          <a:spLocks noChangeShapeType="1"/>
        </xdr:cNvSpPr>
      </xdr:nvSpPr>
      <xdr:spPr bwMode="auto">
        <a:xfrm>
          <a:off x="3267075" y="32385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22</xdr:row>
      <xdr:rowOff>19050</xdr:rowOff>
    </xdr:from>
    <xdr:to>
      <xdr:col>16</xdr:col>
      <xdr:colOff>0</xdr:colOff>
      <xdr:row>22</xdr:row>
      <xdr:rowOff>123825</xdr:rowOff>
    </xdr:to>
    <xdr:sp macro="" textlink="">
      <xdr:nvSpPr>
        <xdr:cNvPr id="16548" name="Line 78">
          <a:extLst>
            <a:ext uri="{FF2B5EF4-FFF2-40B4-BE49-F238E27FC236}">
              <a16:creationId xmlns:a16="http://schemas.microsoft.com/office/drawing/2014/main" xmlns="" id="{88FA8BC0-0D6C-4858-AF0E-25FDB11F4C23}"/>
            </a:ext>
          </a:extLst>
        </xdr:cNvPr>
        <xdr:cNvSpPr>
          <a:spLocks noChangeShapeType="1"/>
        </xdr:cNvSpPr>
      </xdr:nvSpPr>
      <xdr:spPr bwMode="auto">
        <a:xfrm>
          <a:off x="4524375" y="3562350"/>
          <a:ext cx="0" cy="1047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304800</xdr:colOff>
      <xdr:row>20</xdr:row>
      <xdr:rowOff>0</xdr:rowOff>
    </xdr:from>
    <xdr:to>
      <xdr:col>16</xdr:col>
      <xdr:colOff>28575</xdr:colOff>
      <xdr:row>20</xdr:row>
      <xdr:rowOff>66675</xdr:rowOff>
    </xdr:to>
    <xdr:sp macro="" textlink="">
      <xdr:nvSpPr>
        <xdr:cNvPr id="16549" name="Freeform 79">
          <a:extLst>
            <a:ext uri="{FF2B5EF4-FFF2-40B4-BE49-F238E27FC236}">
              <a16:creationId xmlns:a16="http://schemas.microsoft.com/office/drawing/2014/main" xmlns="" id="{5AC576D1-F2D5-40AB-9C1E-78859C21781A}"/>
            </a:ext>
          </a:extLst>
        </xdr:cNvPr>
        <xdr:cNvSpPr>
          <a:spLocks/>
        </xdr:cNvSpPr>
      </xdr:nvSpPr>
      <xdr:spPr bwMode="auto">
        <a:xfrm>
          <a:off x="4495800" y="3219450"/>
          <a:ext cx="57150" cy="66675"/>
        </a:xfrm>
        <a:custGeom>
          <a:avLst/>
          <a:gdLst>
            <a:gd name="T0" fmla="*/ 0 w 122"/>
            <a:gd name="T1" fmla="*/ 2147483647 h 124"/>
            <a:gd name="T2" fmla="*/ 2147483647 w 122"/>
            <a:gd name="T3" fmla="*/ 0 h 124"/>
            <a:gd name="T4" fmla="*/ 2147483647 w 122"/>
            <a:gd name="T5" fmla="*/ 2147483647 h 124"/>
            <a:gd name="T6" fmla="*/ 2147483647 w 122"/>
            <a:gd name="T7" fmla="*/ 2147483647 h 124"/>
            <a:gd name="T8" fmla="*/ 0 w 122"/>
            <a:gd name="T9" fmla="*/ 2147483647 h 12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4"/>
            <a:gd name="T17" fmla="*/ 122 w 122"/>
            <a:gd name="T18" fmla="*/ 124 h 12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4">
              <a:moveTo>
                <a:pt x="0" y="124"/>
              </a:moveTo>
              <a:lnTo>
                <a:pt x="61" y="0"/>
              </a:lnTo>
              <a:lnTo>
                <a:pt x="122" y="124"/>
              </a:lnTo>
              <a:lnTo>
                <a:pt x="61" y="83"/>
              </a:lnTo>
              <a:lnTo>
                <a:pt x="0" y="12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304800</xdr:colOff>
      <xdr:row>22</xdr:row>
      <xdr:rowOff>95250</xdr:rowOff>
    </xdr:from>
    <xdr:to>
      <xdr:col>16</xdr:col>
      <xdr:colOff>28575</xdr:colOff>
      <xdr:row>23</xdr:row>
      <xdr:rowOff>0</xdr:rowOff>
    </xdr:to>
    <xdr:sp macro="" textlink="">
      <xdr:nvSpPr>
        <xdr:cNvPr id="16550" name="Freeform 80">
          <a:extLst>
            <a:ext uri="{FF2B5EF4-FFF2-40B4-BE49-F238E27FC236}">
              <a16:creationId xmlns:a16="http://schemas.microsoft.com/office/drawing/2014/main" xmlns="" id="{EFFB0B31-C259-45DA-BCFD-3A19238BB522}"/>
            </a:ext>
          </a:extLst>
        </xdr:cNvPr>
        <xdr:cNvSpPr>
          <a:spLocks/>
        </xdr:cNvSpPr>
      </xdr:nvSpPr>
      <xdr:spPr bwMode="auto">
        <a:xfrm>
          <a:off x="4495800" y="3638550"/>
          <a:ext cx="57150" cy="66675"/>
        </a:xfrm>
        <a:custGeom>
          <a:avLst/>
          <a:gdLst>
            <a:gd name="T0" fmla="*/ 2147483647 w 122"/>
            <a:gd name="T1" fmla="*/ 0 h 125"/>
            <a:gd name="T2" fmla="*/ 2147483647 w 122"/>
            <a:gd name="T3" fmla="*/ 2147483647 h 125"/>
            <a:gd name="T4" fmla="*/ 0 w 122"/>
            <a:gd name="T5" fmla="*/ 0 h 125"/>
            <a:gd name="T6" fmla="*/ 2147483647 w 122"/>
            <a:gd name="T7" fmla="*/ 2147483647 h 125"/>
            <a:gd name="T8" fmla="*/ 2147483647 w 122"/>
            <a:gd name="T9" fmla="*/ 0 h 1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5"/>
            <a:gd name="T17" fmla="*/ 122 w 122"/>
            <a:gd name="T18" fmla="*/ 125 h 1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5">
              <a:moveTo>
                <a:pt x="122" y="0"/>
              </a:moveTo>
              <a:lnTo>
                <a:pt x="61" y="125"/>
              </a:lnTo>
              <a:lnTo>
                <a:pt x="0" y="0"/>
              </a:lnTo>
              <a:lnTo>
                <a:pt x="61" y="42"/>
              </a:lnTo>
              <a:lnTo>
                <a:pt x="122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57150</xdr:colOff>
      <xdr:row>13</xdr:row>
      <xdr:rowOff>0</xdr:rowOff>
    </xdr:from>
    <xdr:to>
      <xdr:col>8</xdr:col>
      <xdr:colOff>19050</xdr:colOff>
      <xdr:row>17</xdr:row>
      <xdr:rowOff>123825</xdr:rowOff>
    </xdr:to>
    <xdr:sp macro="" textlink="">
      <xdr:nvSpPr>
        <xdr:cNvPr id="16551" name="Line 81">
          <a:extLst>
            <a:ext uri="{FF2B5EF4-FFF2-40B4-BE49-F238E27FC236}">
              <a16:creationId xmlns:a16="http://schemas.microsoft.com/office/drawing/2014/main" xmlns="" id="{3EB7ECBA-B23A-47E9-91F8-9A1BB8965681}"/>
            </a:ext>
          </a:extLst>
        </xdr:cNvPr>
        <xdr:cNvSpPr>
          <a:spLocks noChangeShapeType="1"/>
        </xdr:cNvSpPr>
      </xdr:nvSpPr>
      <xdr:spPr bwMode="auto">
        <a:xfrm flipH="1" flipV="1">
          <a:off x="1628775" y="2085975"/>
          <a:ext cx="533400" cy="7715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257175</xdr:colOff>
      <xdr:row>17</xdr:row>
      <xdr:rowOff>76200</xdr:rowOff>
    </xdr:from>
    <xdr:to>
      <xdr:col>8</xdr:col>
      <xdr:colOff>28575</xdr:colOff>
      <xdr:row>17</xdr:row>
      <xdr:rowOff>142875</xdr:rowOff>
    </xdr:to>
    <xdr:sp macro="" textlink="">
      <xdr:nvSpPr>
        <xdr:cNvPr id="16552" name="Freeform 82">
          <a:extLst>
            <a:ext uri="{FF2B5EF4-FFF2-40B4-BE49-F238E27FC236}">
              <a16:creationId xmlns:a16="http://schemas.microsoft.com/office/drawing/2014/main" xmlns="" id="{D37D0479-686C-44E9-B133-34D9A7F52BDE}"/>
            </a:ext>
          </a:extLst>
        </xdr:cNvPr>
        <xdr:cNvSpPr>
          <a:spLocks/>
        </xdr:cNvSpPr>
      </xdr:nvSpPr>
      <xdr:spPr bwMode="auto">
        <a:xfrm rot="-1593903">
          <a:off x="2114550" y="2809875"/>
          <a:ext cx="57150" cy="66675"/>
        </a:xfrm>
        <a:custGeom>
          <a:avLst/>
          <a:gdLst>
            <a:gd name="T0" fmla="*/ 2147483647 w 116"/>
            <a:gd name="T1" fmla="*/ 0 h 138"/>
            <a:gd name="T2" fmla="*/ 2147483647 w 116"/>
            <a:gd name="T3" fmla="*/ 2147483647 h 138"/>
            <a:gd name="T4" fmla="*/ 0 w 116"/>
            <a:gd name="T5" fmla="*/ 2147483647 h 138"/>
            <a:gd name="T6" fmla="*/ 2147483647 w 116"/>
            <a:gd name="T7" fmla="*/ 2147483647 h 138"/>
            <a:gd name="T8" fmla="*/ 2147483647 w 116"/>
            <a:gd name="T9" fmla="*/ 0 h 13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16"/>
            <a:gd name="T16" fmla="*/ 0 h 138"/>
            <a:gd name="T17" fmla="*/ 116 w 116"/>
            <a:gd name="T18" fmla="*/ 138 h 138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16" h="138">
              <a:moveTo>
                <a:pt x="116" y="0"/>
              </a:moveTo>
              <a:lnTo>
                <a:pt x="96" y="138"/>
              </a:lnTo>
              <a:lnTo>
                <a:pt x="0" y="40"/>
              </a:lnTo>
              <a:lnTo>
                <a:pt x="71" y="59"/>
              </a:lnTo>
              <a:lnTo>
                <a:pt x="116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190500</xdr:colOff>
      <xdr:row>17</xdr:row>
      <xdr:rowOff>152400</xdr:rowOff>
    </xdr:from>
    <xdr:to>
      <xdr:col>8</xdr:col>
      <xdr:colOff>257175</xdr:colOff>
      <xdr:row>18</xdr:row>
      <xdr:rowOff>47625</xdr:rowOff>
    </xdr:to>
    <xdr:sp macro="" textlink="">
      <xdr:nvSpPr>
        <xdr:cNvPr id="16553" name="Rectangle 84">
          <a:extLst>
            <a:ext uri="{FF2B5EF4-FFF2-40B4-BE49-F238E27FC236}">
              <a16:creationId xmlns:a16="http://schemas.microsoft.com/office/drawing/2014/main" xmlns="" id="{2A982025-96B3-4578-A541-3F7A9DA20598}"/>
            </a:ext>
          </a:extLst>
        </xdr:cNvPr>
        <xdr:cNvSpPr>
          <a:spLocks noChangeArrowheads="1"/>
        </xdr:cNvSpPr>
      </xdr:nvSpPr>
      <xdr:spPr bwMode="auto">
        <a:xfrm>
          <a:off x="2333625" y="2886075"/>
          <a:ext cx="66675" cy="57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190500</xdr:colOff>
      <xdr:row>18</xdr:row>
      <xdr:rowOff>0</xdr:rowOff>
    </xdr:from>
    <xdr:to>
      <xdr:col>10</xdr:col>
      <xdr:colOff>257175</xdr:colOff>
      <xdr:row>18</xdr:row>
      <xdr:rowOff>57150</xdr:rowOff>
    </xdr:to>
    <xdr:sp macro="" textlink="">
      <xdr:nvSpPr>
        <xdr:cNvPr id="16554" name="Rectangle 85">
          <a:extLst>
            <a:ext uri="{FF2B5EF4-FFF2-40B4-BE49-F238E27FC236}">
              <a16:creationId xmlns:a16="http://schemas.microsoft.com/office/drawing/2014/main" xmlns="" id="{158907DD-8FDA-4C58-A854-3361AC5C1D9E}"/>
            </a:ext>
          </a:extLst>
        </xdr:cNvPr>
        <xdr:cNvSpPr>
          <a:spLocks noChangeArrowheads="1"/>
        </xdr:cNvSpPr>
      </xdr:nvSpPr>
      <xdr:spPr bwMode="auto">
        <a:xfrm>
          <a:off x="2952750" y="2895600"/>
          <a:ext cx="66675" cy="57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228600</xdr:colOff>
      <xdr:row>20</xdr:row>
      <xdr:rowOff>142875</xdr:rowOff>
    </xdr:from>
    <xdr:to>
      <xdr:col>6</xdr:col>
      <xdr:colOff>219075</xdr:colOff>
      <xdr:row>20</xdr:row>
      <xdr:rowOff>142875</xdr:rowOff>
    </xdr:to>
    <xdr:sp macro="" textlink="">
      <xdr:nvSpPr>
        <xdr:cNvPr id="16555" name="Line 88">
          <a:extLst>
            <a:ext uri="{FF2B5EF4-FFF2-40B4-BE49-F238E27FC236}">
              <a16:creationId xmlns:a16="http://schemas.microsoft.com/office/drawing/2014/main" xmlns="" id="{9C1C4358-7B5D-48E6-AEF5-6D062FFBE3D7}"/>
            </a:ext>
          </a:extLst>
        </xdr:cNvPr>
        <xdr:cNvSpPr>
          <a:spLocks noChangeShapeType="1"/>
        </xdr:cNvSpPr>
      </xdr:nvSpPr>
      <xdr:spPr bwMode="auto">
        <a:xfrm>
          <a:off x="609600" y="3362325"/>
          <a:ext cx="1181100" cy="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20</xdr:row>
      <xdr:rowOff>114300</xdr:rowOff>
    </xdr:from>
    <xdr:to>
      <xdr:col>2</xdr:col>
      <xdr:colOff>247650</xdr:colOff>
      <xdr:row>21</xdr:row>
      <xdr:rowOff>9525</xdr:rowOff>
    </xdr:to>
    <xdr:sp macro="" textlink="">
      <xdr:nvSpPr>
        <xdr:cNvPr id="16556" name="Freeform 89">
          <a:extLst>
            <a:ext uri="{FF2B5EF4-FFF2-40B4-BE49-F238E27FC236}">
              <a16:creationId xmlns:a16="http://schemas.microsoft.com/office/drawing/2014/main" xmlns="" id="{A302D498-98F9-4D5B-91C1-54BED08900C2}"/>
            </a:ext>
          </a:extLst>
        </xdr:cNvPr>
        <xdr:cNvSpPr>
          <a:spLocks/>
        </xdr:cNvSpPr>
      </xdr:nvSpPr>
      <xdr:spPr bwMode="auto">
        <a:xfrm>
          <a:off x="581025" y="3333750"/>
          <a:ext cx="47625" cy="57150"/>
        </a:xfrm>
        <a:custGeom>
          <a:avLst/>
          <a:gdLst>
            <a:gd name="T0" fmla="*/ 2147483647 w 122"/>
            <a:gd name="T1" fmla="*/ 2147483647 h 125"/>
            <a:gd name="T2" fmla="*/ 0 w 122"/>
            <a:gd name="T3" fmla="*/ 2147483647 h 125"/>
            <a:gd name="T4" fmla="*/ 2147483647 w 122"/>
            <a:gd name="T5" fmla="*/ 0 h 125"/>
            <a:gd name="T6" fmla="*/ 2147483647 w 122"/>
            <a:gd name="T7" fmla="*/ 2147483647 h 125"/>
            <a:gd name="T8" fmla="*/ 2147483647 w 122"/>
            <a:gd name="T9" fmla="*/ 2147483647 h 1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5"/>
            <a:gd name="T17" fmla="*/ 122 w 122"/>
            <a:gd name="T18" fmla="*/ 125 h 1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5">
              <a:moveTo>
                <a:pt x="122" y="125"/>
              </a:moveTo>
              <a:lnTo>
                <a:pt x="0" y="63"/>
              </a:lnTo>
              <a:lnTo>
                <a:pt x="122" y="0"/>
              </a:lnTo>
              <a:lnTo>
                <a:pt x="82" y="63"/>
              </a:lnTo>
              <a:lnTo>
                <a:pt x="122" y="12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200025</xdr:colOff>
      <xdr:row>20</xdr:row>
      <xdr:rowOff>114300</xdr:rowOff>
    </xdr:from>
    <xdr:to>
      <xdr:col>6</xdr:col>
      <xdr:colOff>247650</xdr:colOff>
      <xdr:row>21</xdr:row>
      <xdr:rowOff>9525</xdr:rowOff>
    </xdr:to>
    <xdr:sp macro="" textlink="">
      <xdr:nvSpPr>
        <xdr:cNvPr id="16557" name="Freeform 90">
          <a:extLst>
            <a:ext uri="{FF2B5EF4-FFF2-40B4-BE49-F238E27FC236}">
              <a16:creationId xmlns:a16="http://schemas.microsoft.com/office/drawing/2014/main" xmlns="" id="{7C9A5A83-F94F-4609-AE5C-56F05F07F871}"/>
            </a:ext>
          </a:extLst>
        </xdr:cNvPr>
        <xdr:cNvSpPr>
          <a:spLocks/>
        </xdr:cNvSpPr>
      </xdr:nvSpPr>
      <xdr:spPr bwMode="auto">
        <a:xfrm>
          <a:off x="1771650" y="3333750"/>
          <a:ext cx="47625" cy="57150"/>
        </a:xfrm>
        <a:custGeom>
          <a:avLst/>
          <a:gdLst>
            <a:gd name="T0" fmla="*/ 0 w 122"/>
            <a:gd name="T1" fmla="*/ 0 h 125"/>
            <a:gd name="T2" fmla="*/ 2147483647 w 122"/>
            <a:gd name="T3" fmla="*/ 2147483647 h 125"/>
            <a:gd name="T4" fmla="*/ 0 w 122"/>
            <a:gd name="T5" fmla="*/ 2147483647 h 125"/>
            <a:gd name="T6" fmla="*/ 2147483647 w 122"/>
            <a:gd name="T7" fmla="*/ 2147483647 h 125"/>
            <a:gd name="T8" fmla="*/ 0 w 122"/>
            <a:gd name="T9" fmla="*/ 0 h 1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5"/>
            <a:gd name="T17" fmla="*/ 122 w 122"/>
            <a:gd name="T18" fmla="*/ 125 h 1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5">
              <a:moveTo>
                <a:pt x="0" y="0"/>
              </a:moveTo>
              <a:lnTo>
                <a:pt x="122" y="63"/>
              </a:lnTo>
              <a:lnTo>
                <a:pt x="0" y="125"/>
              </a:lnTo>
              <a:lnTo>
                <a:pt x="41" y="6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114300</xdr:colOff>
      <xdr:row>23</xdr:row>
      <xdr:rowOff>104775</xdr:rowOff>
    </xdr:from>
    <xdr:to>
      <xdr:col>15</xdr:col>
      <xdr:colOff>276225</xdr:colOff>
      <xdr:row>25</xdr:row>
      <xdr:rowOff>85725</xdr:rowOff>
    </xdr:to>
    <xdr:sp macro="" textlink="">
      <xdr:nvSpPr>
        <xdr:cNvPr id="16558" name="Line 91">
          <a:extLst>
            <a:ext uri="{FF2B5EF4-FFF2-40B4-BE49-F238E27FC236}">
              <a16:creationId xmlns:a16="http://schemas.microsoft.com/office/drawing/2014/main" xmlns="" id="{AE05A54D-467D-4ECD-8F74-FED2F121C0E2}"/>
            </a:ext>
          </a:extLst>
        </xdr:cNvPr>
        <xdr:cNvSpPr>
          <a:spLocks noChangeShapeType="1"/>
        </xdr:cNvSpPr>
      </xdr:nvSpPr>
      <xdr:spPr bwMode="auto">
        <a:xfrm>
          <a:off x="4305300" y="3810000"/>
          <a:ext cx="161925" cy="3048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104775</xdr:colOff>
      <xdr:row>23</xdr:row>
      <xdr:rowOff>85725</xdr:rowOff>
    </xdr:from>
    <xdr:to>
      <xdr:col>15</xdr:col>
      <xdr:colOff>152400</xdr:colOff>
      <xdr:row>23</xdr:row>
      <xdr:rowOff>142875</xdr:rowOff>
    </xdr:to>
    <xdr:sp macro="" textlink="">
      <xdr:nvSpPr>
        <xdr:cNvPr id="16559" name="Freeform 92">
          <a:extLst>
            <a:ext uri="{FF2B5EF4-FFF2-40B4-BE49-F238E27FC236}">
              <a16:creationId xmlns:a16="http://schemas.microsoft.com/office/drawing/2014/main" xmlns="" id="{8582F49A-1B5D-4A6A-ADAB-68A3D7F096DC}"/>
            </a:ext>
          </a:extLst>
        </xdr:cNvPr>
        <xdr:cNvSpPr>
          <a:spLocks/>
        </xdr:cNvSpPr>
      </xdr:nvSpPr>
      <xdr:spPr bwMode="auto">
        <a:xfrm rot="-5590790">
          <a:off x="4291013" y="3795712"/>
          <a:ext cx="57150" cy="47625"/>
        </a:xfrm>
        <a:custGeom>
          <a:avLst/>
          <a:gdLst>
            <a:gd name="T0" fmla="*/ 0 w 136"/>
            <a:gd name="T1" fmla="*/ 0 h 112"/>
            <a:gd name="T2" fmla="*/ 2147483647 w 136"/>
            <a:gd name="T3" fmla="*/ 2147483647 h 112"/>
            <a:gd name="T4" fmla="*/ 2147483647 w 136"/>
            <a:gd name="T5" fmla="*/ 2147483647 h 112"/>
            <a:gd name="T6" fmla="*/ 2147483647 w 136"/>
            <a:gd name="T7" fmla="*/ 2147483647 h 112"/>
            <a:gd name="T8" fmla="*/ 0 w 136"/>
            <a:gd name="T9" fmla="*/ 0 h 11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6"/>
            <a:gd name="T16" fmla="*/ 0 h 112"/>
            <a:gd name="T17" fmla="*/ 136 w 136"/>
            <a:gd name="T18" fmla="*/ 112 h 112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6" h="112">
              <a:moveTo>
                <a:pt x="0" y="0"/>
              </a:moveTo>
              <a:lnTo>
                <a:pt x="136" y="2"/>
              </a:lnTo>
              <a:lnTo>
                <a:pt x="53" y="112"/>
              </a:lnTo>
              <a:lnTo>
                <a:pt x="63" y="37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142875</xdr:colOff>
      <xdr:row>17</xdr:row>
      <xdr:rowOff>66675</xdr:rowOff>
    </xdr:from>
    <xdr:to>
      <xdr:col>14</xdr:col>
      <xdr:colOff>247650</xdr:colOff>
      <xdr:row>17</xdr:row>
      <xdr:rowOff>66675</xdr:rowOff>
    </xdr:to>
    <xdr:sp macro="" textlink="">
      <xdr:nvSpPr>
        <xdr:cNvPr id="16560" name="Line 95">
          <a:extLst>
            <a:ext uri="{FF2B5EF4-FFF2-40B4-BE49-F238E27FC236}">
              <a16:creationId xmlns:a16="http://schemas.microsoft.com/office/drawing/2014/main" xmlns="" id="{ACD230B8-3C6F-4023-97BD-A070AC8417CA}"/>
            </a:ext>
          </a:extLst>
        </xdr:cNvPr>
        <xdr:cNvSpPr>
          <a:spLocks noChangeShapeType="1"/>
        </xdr:cNvSpPr>
      </xdr:nvSpPr>
      <xdr:spPr bwMode="auto">
        <a:xfrm flipV="1">
          <a:off x="3762375" y="2800350"/>
          <a:ext cx="390525" cy="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17</xdr:row>
      <xdr:rowOff>38100</xdr:rowOff>
    </xdr:from>
    <xdr:to>
      <xdr:col>13</xdr:col>
      <xdr:colOff>171450</xdr:colOff>
      <xdr:row>17</xdr:row>
      <xdr:rowOff>95250</xdr:rowOff>
    </xdr:to>
    <xdr:sp macro="" textlink="">
      <xdr:nvSpPr>
        <xdr:cNvPr id="16561" name="Freeform 96">
          <a:extLst>
            <a:ext uri="{FF2B5EF4-FFF2-40B4-BE49-F238E27FC236}">
              <a16:creationId xmlns:a16="http://schemas.microsoft.com/office/drawing/2014/main" xmlns="" id="{00207328-3F29-4FD6-A2CF-D11B1091D577}"/>
            </a:ext>
          </a:extLst>
        </xdr:cNvPr>
        <xdr:cNvSpPr>
          <a:spLocks/>
        </xdr:cNvSpPr>
      </xdr:nvSpPr>
      <xdr:spPr bwMode="auto">
        <a:xfrm>
          <a:off x="3733800" y="2771775"/>
          <a:ext cx="57150" cy="57150"/>
        </a:xfrm>
        <a:custGeom>
          <a:avLst/>
          <a:gdLst>
            <a:gd name="T0" fmla="*/ 2147483647 w 129"/>
            <a:gd name="T1" fmla="*/ 2147483647 h 124"/>
            <a:gd name="T2" fmla="*/ 0 w 129"/>
            <a:gd name="T3" fmla="*/ 2147483647 h 124"/>
            <a:gd name="T4" fmla="*/ 2147483647 w 129"/>
            <a:gd name="T5" fmla="*/ 0 h 124"/>
            <a:gd name="T6" fmla="*/ 2147483647 w 129"/>
            <a:gd name="T7" fmla="*/ 2147483647 h 124"/>
            <a:gd name="T8" fmla="*/ 2147483647 w 129"/>
            <a:gd name="T9" fmla="*/ 2147483647 h 12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9"/>
            <a:gd name="T16" fmla="*/ 0 h 124"/>
            <a:gd name="T17" fmla="*/ 129 w 129"/>
            <a:gd name="T18" fmla="*/ 124 h 12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9" h="124">
              <a:moveTo>
                <a:pt x="129" y="124"/>
              </a:moveTo>
              <a:lnTo>
                <a:pt x="0" y="79"/>
              </a:lnTo>
              <a:lnTo>
                <a:pt x="112" y="0"/>
              </a:lnTo>
              <a:lnTo>
                <a:pt x="81" y="68"/>
              </a:lnTo>
              <a:lnTo>
                <a:pt x="129" y="12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12</xdr:row>
      <xdr:rowOff>85725</xdr:rowOff>
    </xdr:from>
    <xdr:to>
      <xdr:col>13</xdr:col>
      <xdr:colOff>0</xdr:colOff>
      <xdr:row>16</xdr:row>
      <xdr:rowOff>85725</xdr:rowOff>
    </xdr:to>
    <xdr:sp macro="" textlink="">
      <xdr:nvSpPr>
        <xdr:cNvPr id="16562" name="Line 100">
          <a:extLst>
            <a:ext uri="{FF2B5EF4-FFF2-40B4-BE49-F238E27FC236}">
              <a16:creationId xmlns:a16="http://schemas.microsoft.com/office/drawing/2014/main" xmlns="" id="{B160D478-D5D6-431D-8460-5F49273E0F76}"/>
            </a:ext>
          </a:extLst>
        </xdr:cNvPr>
        <xdr:cNvSpPr>
          <a:spLocks noChangeShapeType="1"/>
        </xdr:cNvSpPr>
      </xdr:nvSpPr>
      <xdr:spPr bwMode="auto">
        <a:xfrm flipV="1">
          <a:off x="3067050" y="2009775"/>
          <a:ext cx="552450" cy="647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276225</xdr:colOff>
      <xdr:row>16</xdr:row>
      <xdr:rowOff>47625</xdr:rowOff>
    </xdr:from>
    <xdr:to>
      <xdr:col>11</xdr:col>
      <xdr:colOff>47625</xdr:colOff>
      <xdr:row>16</xdr:row>
      <xdr:rowOff>104775</xdr:rowOff>
    </xdr:to>
    <xdr:sp macro="" textlink="">
      <xdr:nvSpPr>
        <xdr:cNvPr id="16563" name="Freeform 101">
          <a:extLst>
            <a:ext uri="{FF2B5EF4-FFF2-40B4-BE49-F238E27FC236}">
              <a16:creationId xmlns:a16="http://schemas.microsoft.com/office/drawing/2014/main" xmlns="" id="{BE962B05-1753-4036-9A8E-9C40F920055E}"/>
            </a:ext>
          </a:extLst>
        </xdr:cNvPr>
        <xdr:cNvSpPr>
          <a:spLocks/>
        </xdr:cNvSpPr>
      </xdr:nvSpPr>
      <xdr:spPr bwMode="auto">
        <a:xfrm rot="-1544795">
          <a:off x="3038475" y="2619375"/>
          <a:ext cx="57150" cy="57150"/>
        </a:xfrm>
        <a:custGeom>
          <a:avLst/>
          <a:gdLst>
            <a:gd name="T0" fmla="*/ 2147483647 w 137"/>
            <a:gd name="T1" fmla="*/ 2147483647 h 113"/>
            <a:gd name="T2" fmla="*/ 0 w 137"/>
            <a:gd name="T3" fmla="*/ 2147483647 h 113"/>
            <a:gd name="T4" fmla="*/ 2147483647 w 137"/>
            <a:gd name="T5" fmla="*/ 0 h 113"/>
            <a:gd name="T6" fmla="*/ 2147483647 w 137"/>
            <a:gd name="T7" fmla="*/ 2147483647 h 113"/>
            <a:gd name="T8" fmla="*/ 2147483647 w 137"/>
            <a:gd name="T9" fmla="*/ 2147483647 h 11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7"/>
            <a:gd name="T16" fmla="*/ 0 h 113"/>
            <a:gd name="T17" fmla="*/ 137 w 137"/>
            <a:gd name="T18" fmla="*/ 113 h 113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7" h="113">
              <a:moveTo>
                <a:pt x="137" y="113"/>
              </a:moveTo>
              <a:lnTo>
                <a:pt x="0" y="108"/>
              </a:lnTo>
              <a:lnTo>
                <a:pt x="86" y="0"/>
              </a:lnTo>
              <a:lnTo>
                <a:pt x="75" y="74"/>
              </a:lnTo>
              <a:lnTo>
                <a:pt x="137" y="11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17</xdr:row>
      <xdr:rowOff>85725</xdr:rowOff>
    </xdr:from>
    <xdr:to>
      <xdr:col>11</xdr:col>
      <xdr:colOff>95250</xdr:colOff>
      <xdr:row>17</xdr:row>
      <xdr:rowOff>152400</xdr:rowOff>
    </xdr:to>
    <xdr:sp macro="" textlink="">
      <xdr:nvSpPr>
        <xdr:cNvPr id="16564" name="Freeform 103">
          <a:extLst>
            <a:ext uri="{FF2B5EF4-FFF2-40B4-BE49-F238E27FC236}">
              <a16:creationId xmlns:a16="http://schemas.microsoft.com/office/drawing/2014/main" xmlns="" id="{5413DE0B-4A00-436F-8559-3CFB41A49E2E}"/>
            </a:ext>
          </a:extLst>
        </xdr:cNvPr>
        <xdr:cNvSpPr>
          <a:spLocks/>
        </xdr:cNvSpPr>
      </xdr:nvSpPr>
      <xdr:spPr bwMode="auto">
        <a:xfrm>
          <a:off x="3076575" y="2819400"/>
          <a:ext cx="66675" cy="66675"/>
        </a:xfrm>
        <a:custGeom>
          <a:avLst/>
          <a:gdLst>
            <a:gd name="T0" fmla="*/ 2147483647 w 153"/>
            <a:gd name="T1" fmla="*/ 2147483647 h 156"/>
            <a:gd name="T2" fmla="*/ 2147483647 w 153"/>
            <a:gd name="T3" fmla="*/ 2147483647 h 156"/>
            <a:gd name="T4" fmla="*/ 2147483647 w 153"/>
            <a:gd name="T5" fmla="*/ 0 h 156"/>
            <a:gd name="T6" fmla="*/ 2147483647 w 153"/>
            <a:gd name="T7" fmla="*/ 2147483647 h 156"/>
            <a:gd name="T8" fmla="*/ 0 w 153"/>
            <a:gd name="T9" fmla="*/ 2147483647 h 156"/>
            <a:gd name="T10" fmla="*/ 2147483647 w 153"/>
            <a:gd name="T11" fmla="*/ 2147483647 h 156"/>
            <a:gd name="T12" fmla="*/ 2147483647 w 153"/>
            <a:gd name="T13" fmla="*/ 2147483647 h 156"/>
            <a:gd name="T14" fmla="*/ 2147483647 w 153"/>
            <a:gd name="T15" fmla="*/ 2147483647 h 156"/>
            <a:gd name="T16" fmla="*/ 2147483647 w 153"/>
            <a:gd name="T17" fmla="*/ 2147483647 h 15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53"/>
            <a:gd name="T28" fmla="*/ 0 h 156"/>
            <a:gd name="T29" fmla="*/ 153 w 153"/>
            <a:gd name="T30" fmla="*/ 156 h 15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53" h="156">
              <a:moveTo>
                <a:pt x="153" y="78"/>
              </a:moveTo>
              <a:lnTo>
                <a:pt x="129" y="23"/>
              </a:lnTo>
              <a:lnTo>
                <a:pt x="76" y="0"/>
              </a:lnTo>
              <a:lnTo>
                <a:pt x="22" y="23"/>
              </a:lnTo>
              <a:lnTo>
                <a:pt x="0" y="78"/>
              </a:lnTo>
              <a:lnTo>
                <a:pt x="22" y="132"/>
              </a:lnTo>
              <a:lnTo>
                <a:pt x="76" y="156"/>
              </a:lnTo>
              <a:lnTo>
                <a:pt x="129" y="132"/>
              </a:lnTo>
              <a:lnTo>
                <a:pt x="153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17</xdr:row>
      <xdr:rowOff>76200</xdr:rowOff>
    </xdr:from>
    <xdr:to>
      <xdr:col>11</xdr:col>
      <xdr:colOff>95250</xdr:colOff>
      <xdr:row>17</xdr:row>
      <xdr:rowOff>142875</xdr:rowOff>
    </xdr:to>
    <xdr:sp macro="" textlink="">
      <xdr:nvSpPr>
        <xdr:cNvPr id="16565" name="Freeform 104">
          <a:extLst>
            <a:ext uri="{FF2B5EF4-FFF2-40B4-BE49-F238E27FC236}">
              <a16:creationId xmlns:a16="http://schemas.microsoft.com/office/drawing/2014/main" xmlns="" id="{0F71951D-6BFD-48DD-8D59-63D7C7685133}"/>
            </a:ext>
          </a:extLst>
        </xdr:cNvPr>
        <xdr:cNvSpPr>
          <a:spLocks/>
        </xdr:cNvSpPr>
      </xdr:nvSpPr>
      <xdr:spPr bwMode="auto">
        <a:xfrm>
          <a:off x="3076575" y="2809875"/>
          <a:ext cx="66675" cy="66675"/>
        </a:xfrm>
        <a:custGeom>
          <a:avLst/>
          <a:gdLst>
            <a:gd name="T0" fmla="*/ 2147483647 w 153"/>
            <a:gd name="T1" fmla="*/ 2147483647 h 156"/>
            <a:gd name="T2" fmla="*/ 2147483647 w 153"/>
            <a:gd name="T3" fmla="*/ 2147483647 h 156"/>
            <a:gd name="T4" fmla="*/ 2147483647 w 153"/>
            <a:gd name="T5" fmla="*/ 0 h 156"/>
            <a:gd name="T6" fmla="*/ 2147483647 w 153"/>
            <a:gd name="T7" fmla="*/ 2147483647 h 156"/>
            <a:gd name="T8" fmla="*/ 0 w 153"/>
            <a:gd name="T9" fmla="*/ 2147483647 h 156"/>
            <a:gd name="T10" fmla="*/ 2147483647 w 153"/>
            <a:gd name="T11" fmla="*/ 2147483647 h 156"/>
            <a:gd name="T12" fmla="*/ 2147483647 w 153"/>
            <a:gd name="T13" fmla="*/ 2147483647 h 156"/>
            <a:gd name="T14" fmla="*/ 2147483647 w 153"/>
            <a:gd name="T15" fmla="*/ 2147483647 h 156"/>
            <a:gd name="T16" fmla="*/ 2147483647 w 153"/>
            <a:gd name="T17" fmla="*/ 2147483647 h 156"/>
            <a:gd name="T18" fmla="*/ 2147483647 w 153"/>
            <a:gd name="T19" fmla="*/ 2147483647 h 15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153"/>
            <a:gd name="T31" fmla="*/ 0 h 156"/>
            <a:gd name="T32" fmla="*/ 153 w 153"/>
            <a:gd name="T33" fmla="*/ 156 h 15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153" h="156">
              <a:moveTo>
                <a:pt x="153" y="78"/>
              </a:moveTo>
              <a:lnTo>
                <a:pt x="129" y="23"/>
              </a:lnTo>
              <a:lnTo>
                <a:pt x="76" y="0"/>
              </a:lnTo>
              <a:lnTo>
                <a:pt x="22" y="23"/>
              </a:lnTo>
              <a:lnTo>
                <a:pt x="0" y="78"/>
              </a:lnTo>
              <a:lnTo>
                <a:pt x="22" y="132"/>
              </a:lnTo>
              <a:lnTo>
                <a:pt x="76" y="156"/>
              </a:lnTo>
              <a:lnTo>
                <a:pt x="129" y="132"/>
              </a:lnTo>
              <a:lnTo>
                <a:pt x="153" y="78"/>
              </a:lnTo>
            </a:path>
          </a:pathLst>
        </a:custGeom>
        <a:noFill/>
        <a:ln w="9525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209550</xdr:colOff>
      <xdr:row>14</xdr:row>
      <xdr:rowOff>95250</xdr:rowOff>
    </xdr:from>
    <xdr:to>
      <xdr:col>13</xdr:col>
      <xdr:colOff>0</xdr:colOff>
      <xdr:row>17</xdr:row>
      <xdr:rowOff>57150</xdr:rowOff>
    </xdr:to>
    <xdr:sp macro="" textlink="">
      <xdr:nvSpPr>
        <xdr:cNvPr id="16566" name="Line 105">
          <a:extLst>
            <a:ext uri="{FF2B5EF4-FFF2-40B4-BE49-F238E27FC236}">
              <a16:creationId xmlns:a16="http://schemas.microsoft.com/office/drawing/2014/main" xmlns="" id="{A7539ADB-BB8B-4FBE-90B2-FBBDFB391F30}"/>
            </a:ext>
          </a:extLst>
        </xdr:cNvPr>
        <xdr:cNvSpPr>
          <a:spLocks noChangeShapeType="1"/>
        </xdr:cNvSpPr>
      </xdr:nvSpPr>
      <xdr:spPr bwMode="auto">
        <a:xfrm flipH="1">
          <a:off x="3257550" y="2343150"/>
          <a:ext cx="361950" cy="4476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17</xdr:row>
      <xdr:rowOff>66675</xdr:rowOff>
    </xdr:from>
    <xdr:to>
      <xdr:col>12</xdr:col>
      <xdr:colOff>114300</xdr:colOff>
      <xdr:row>17</xdr:row>
      <xdr:rowOff>123825</xdr:rowOff>
    </xdr:to>
    <xdr:sp macro="" textlink="">
      <xdr:nvSpPr>
        <xdr:cNvPr id="16567" name="Freeform 106">
          <a:extLst>
            <a:ext uri="{FF2B5EF4-FFF2-40B4-BE49-F238E27FC236}">
              <a16:creationId xmlns:a16="http://schemas.microsoft.com/office/drawing/2014/main" xmlns="" id="{DE34F750-AAC0-4B92-A0B2-E2B7E3DBADE0}"/>
            </a:ext>
          </a:extLst>
        </xdr:cNvPr>
        <xdr:cNvSpPr>
          <a:spLocks/>
        </xdr:cNvSpPr>
      </xdr:nvSpPr>
      <xdr:spPr bwMode="auto">
        <a:xfrm rot="-1593904">
          <a:off x="3381375" y="2800350"/>
          <a:ext cx="66675" cy="57150"/>
        </a:xfrm>
        <a:custGeom>
          <a:avLst/>
          <a:gdLst>
            <a:gd name="T0" fmla="*/ 2147483647 w 133"/>
            <a:gd name="T1" fmla="*/ 2147483647 h 126"/>
            <a:gd name="T2" fmla="*/ 0 w 133"/>
            <a:gd name="T3" fmla="*/ 2147483647 h 126"/>
            <a:gd name="T4" fmla="*/ 2147483647 w 133"/>
            <a:gd name="T5" fmla="*/ 0 h 126"/>
            <a:gd name="T6" fmla="*/ 2147483647 w 133"/>
            <a:gd name="T7" fmla="*/ 2147483647 h 126"/>
            <a:gd name="T8" fmla="*/ 2147483647 w 133"/>
            <a:gd name="T9" fmla="*/ 2147483647 h 12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3"/>
            <a:gd name="T16" fmla="*/ 0 h 126"/>
            <a:gd name="T17" fmla="*/ 133 w 133"/>
            <a:gd name="T18" fmla="*/ 126 h 12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3" h="126">
              <a:moveTo>
                <a:pt x="133" y="99"/>
              </a:moveTo>
              <a:lnTo>
                <a:pt x="0" y="126"/>
              </a:lnTo>
              <a:lnTo>
                <a:pt x="59" y="0"/>
              </a:lnTo>
              <a:lnTo>
                <a:pt x="64" y="75"/>
              </a:lnTo>
              <a:lnTo>
                <a:pt x="133" y="99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219075</xdr:colOff>
      <xdr:row>29</xdr:row>
      <xdr:rowOff>66675</xdr:rowOff>
    </xdr:from>
    <xdr:to>
      <xdr:col>6</xdr:col>
      <xdr:colOff>276225</xdr:colOff>
      <xdr:row>29</xdr:row>
      <xdr:rowOff>123825</xdr:rowOff>
    </xdr:to>
    <xdr:sp macro="" textlink="">
      <xdr:nvSpPr>
        <xdr:cNvPr id="16568" name="Freeform 113">
          <a:extLst>
            <a:ext uri="{FF2B5EF4-FFF2-40B4-BE49-F238E27FC236}">
              <a16:creationId xmlns:a16="http://schemas.microsoft.com/office/drawing/2014/main" xmlns="" id="{EF873824-EFF8-4B57-9C6A-B078FA290C39}"/>
            </a:ext>
          </a:extLst>
        </xdr:cNvPr>
        <xdr:cNvSpPr>
          <a:spLocks/>
        </xdr:cNvSpPr>
      </xdr:nvSpPr>
      <xdr:spPr bwMode="auto">
        <a:xfrm rot="10800000">
          <a:off x="1790700" y="4743450"/>
          <a:ext cx="57150" cy="57150"/>
        </a:xfrm>
        <a:custGeom>
          <a:avLst/>
          <a:gdLst>
            <a:gd name="T0" fmla="*/ 2147483647 w 122"/>
            <a:gd name="T1" fmla="*/ 2147483647 h 125"/>
            <a:gd name="T2" fmla="*/ 0 w 122"/>
            <a:gd name="T3" fmla="*/ 2147483647 h 125"/>
            <a:gd name="T4" fmla="*/ 2147483647 w 122"/>
            <a:gd name="T5" fmla="*/ 0 h 125"/>
            <a:gd name="T6" fmla="*/ 2147483647 w 122"/>
            <a:gd name="T7" fmla="*/ 2147483647 h 125"/>
            <a:gd name="T8" fmla="*/ 2147483647 w 122"/>
            <a:gd name="T9" fmla="*/ 2147483647 h 1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22"/>
            <a:gd name="T16" fmla="*/ 0 h 125"/>
            <a:gd name="T17" fmla="*/ 122 w 122"/>
            <a:gd name="T18" fmla="*/ 125 h 12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22" h="125">
              <a:moveTo>
                <a:pt x="122" y="125"/>
              </a:moveTo>
              <a:lnTo>
                <a:pt x="0" y="62"/>
              </a:lnTo>
              <a:lnTo>
                <a:pt x="122" y="0"/>
              </a:lnTo>
              <a:lnTo>
                <a:pt x="81" y="62"/>
              </a:lnTo>
              <a:lnTo>
                <a:pt x="122" y="12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257175</xdr:colOff>
      <xdr:row>24</xdr:row>
      <xdr:rowOff>152400</xdr:rowOff>
    </xdr:from>
    <xdr:to>
      <xdr:col>7</xdr:col>
      <xdr:colOff>171450</xdr:colOff>
      <xdr:row>31</xdr:row>
      <xdr:rowOff>28575</xdr:rowOff>
    </xdr:to>
    <xdr:grpSp>
      <xdr:nvGrpSpPr>
        <xdr:cNvPr id="16569" name="Group 164">
          <a:extLst>
            <a:ext uri="{FF2B5EF4-FFF2-40B4-BE49-F238E27FC236}">
              <a16:creationId xmlns:a16="http://schemas.microsoft.com/office/drawing/2014/main" xmlns="" id="{A2C08B14-688A-40E7-A11F-E844D55391FA}"/>
            </a:ext>
          </a:extLst>
        </xdr:cNvPr>
        <xdr:cNvGrpSpPr>
          <a:grpSpLocks/>
        </xdr:cNvGrpSpPr>
      </xdr:nvGrpSpPr>
      <xdr:grpSpPr bwMode="auto">
        <a:xfrm>
          <a:off x="1828800" y="4019550"/>
          <a:ext cx="200025" cy="1009650"/>
          <a:chOff x="104" y="424"/>
          <a:chExt cx="21" cy="106"/>
        </a:xfrm>
      </xdr:grpSpPr>
      <xdr:sp macro="" textlink="">
        <xdr:nvSpPr>
          <xdr:cNvPr id="16630" name="Line 146">
            <a:extLst>
              <a:ext uri="{FF2B5EF4-FFF2-40B4-BE49-F238E27FC236}">
                <a16:creationId xmlns:a16="http://schemas.microsoft.com/office/drawing/2014/main" xmlns="" id="{05D9CC77-63F8-4695-AC2F-A63BAFE8DD4F}"/>
              </a:ext>
            </a:extLst>
          </xdr:cNvPr>
          <xdr:cNvSpPr>
            <a:spLocks noChangeShapeType="1"/>
          </xdr:cNvSpPr>
        </xdr:nvSpPr>
        <xdr:spPr bwMode="auto">
          <a:xfrm rot="10800000">
            <a:off x="104" y="530"/>
            <a:ext cx="2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6631" name="Group 163">
            <a:extLst>
              <a:ext uri="{FF2B5EF4-FFF2-40B4-BE49-F238E27FC236}">
                <a16:creationId xmlns:a16="http://schemas.microsoft.com/office/drawing/2014/main" xmlns="" id="{188C9805-3311-427E-BC03-353B53E9D8E9}"/>
              </a:ext>
            </a:extLst>
          </xdr:cNvPr>
          <xdr:cNvGrpSpPr>
            <a:grpSpLocks/>
          </xdr:cNvGrpSpPr>
        </xdr:nvGrpSpPr>
        <xdr:grpSpPr bwMode="auto">
          <a:xfrm>
            <a:off x="104" y="424"/>
            <a:ext cx="21" cy="106"/>
            <a:chOff x="104" y="424"/>
            <a:chExt cx="21" cy="106"/>
          </a:xfrm>
        </xdr:grpSpPr>
        <xdr:sp macro="" textlink="">
          <xdr:nvSpPr>
            <xdr:cNvPr id="16632" name="Line 144">
              <a:extLst>
                <a:ext uri="{FF2B5EF4-FFF2-40B4-BE49-F238E27FC236}">
                  <a16:creationId xmlns:a16="http://schemas.microsoft.com/office/drawing/2014/main" xmlns="" id="{93CDD5A0-C5EA-4AD0-97CB-C29BFFB45A0D}"/>
                </a:ext>
              </a:extLst>
            </xdr:cNvPr>
            <xdr:cNvSpPr>
              <a:spLocks noChangeShapeType="1"/>
            </xdr:cNvSpPr>
          </xdr:nvSpPr>
          <xdr:spPr bwMode="auto">
            <a:xfrm rot="10800000">
              <a:off x="125" y="428"/>
              <a:ext cx="0" cy="10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33" name="Line 147">
              <a:extLst>
                <a:ext uri="{FF2B5EF4-FFF2-40B4-BE49-F238E27FC236}">
                  <a16:creationId xmlns:a16="http://schemas.microsoft.com/office/drawing/2014/main" xmlns="" id="{A30C5CDE-0724-48BC-B334-6D01D392E4C6}"/>
                </a:ext>
              </a:extLst>
            </xdr:cNvPr>
            <xdr:cNvSpPr>
              <a:spLocks noChangeShapeType="1"/>
            </xdr:cNvSpPr>
          </xdr:nvSpPr>
          <xdr:spPr bwMode="auto">
            <a:xfrm rot="10800000">
              <a:off x="104" y="428"/>
              <a:ext cx="0" cy="10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34" name="Line 148">
              <a:extLst>
                <a:ext uri="{FF2B5EF4-FFF2-40B4-BE49-F238E27FC236}">
                  <a16:creationId xmlns:a16="http://schemas.microsoft.com/office/drawing/2014/main" xmlns="" id="{9F1FA64D-723C-4ECE-B7FB-20E19CD5AE3D}"/>
                </a:ext>
              </a:extLst>
            </xdr:cNvPr>
            <xdr:cNvSpPr>
              <a:spLocks noChangeShapeType="1"/>
            </xdr:cNvSpPr>
          </xdr:nvSpPr>
          <xdr:spPr bwMode="auto">
            <a:xfrm rot="10800000">
              <a:off x="118" y="42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35" name="Line 149">
              <a:extLst>
                <a:ext uri="{FF2B5EF4-FFF2-40B4-BE49-F238E27FC236}">
                  <a16:creationId xmlns:a16="http://schemas.microsoft.com/office/drawing/2014/main" xmlns="" id="{292E3FD0-E012-486C-8D8B-92D1FFB65970}"/>
                </a:ext>
              </a:extLst>
            </xdr:cNvPr>
            <xdr:cNvSpPr>
              <a:spLocks noChangeShapeType="1"/>
            </xdr:cNvSpPr>
          </xdr:nvSpPr>
          <xdr:spPr bwMode="auto">
            <a:xfrm rot="10800000">
              <a:off x="104" y="42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36" name="Line 152">
              <a:extLst>
                <a:ext uri="{FF2B5EF4-FFF2-40B4-BE49-F238E27FC236}">
                  <a16:creationId xmlns:a16="http://schemas.microsoft.com/office/drawing/2014/main" xmlns="" id="{D1A8879C-81EC-47B3-859E-FF77CF51549B}"/>
                </a:ext>
              </a:extLst>
            </xdr:cNvPr>
            <xdr:cNvSpPr>
              <a:spLocks noChangeShapeType="1"/>
            </xdr:cNvSpPr>
          </xdr:nvSpPr>
          <xdr:spPr bwMode="auto">
            <a:xfrm rot="10800000" flipV="1">
              <a:off x="118" y="428"/>
              <a:ext cx="0" cy="6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37" name="Line 153">
              <a:extLst>
                <a:ext uri="{FF2B5EF4-FFF2-40B4-BE49-F238E27FC236}">
                  <a16:creationId xmlns:a16="http://schemas.microsoft.com/office/drawing/2014/main" xmlns="" id="{EF6693D2-5F9D-4075-A935-1C9683E63A42}"/>
                </a:ext>
              </a:extLst>
            </xdr:cNvPr>
            <xdr:cNvSpPr>
              <a:spLocks noChangeShapeType="1"/>
            </xdr:cNvSpPr>
          </xdr:nvSpPr>
          <xdr:spPr bwMode="auto">
            <a:xfrm rot="10800000" flipV="1">
              <a:off x="111" y="428"/>
              <a:ext cx="0" cy="6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38" name="Line 155">
              <a:extLst>
                <a:ext uri="{FF2B5EF4-FFF2-40B4-BE49-F238E27FC236}">
                  <a16:creationId xmlns:a16="http://schemas.microsoft.com/office/drawing/2014/main" xmlns="" id="{7048A3D4-765F-4EC9-A55F-0DDD3D288A1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11" y="424"/>
              <a:ext cx="4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39" name="Line 156">
              <a:extLst>
                <a:ext uri="{FF2B5EF4-FFF2-40B4-BE49-F238E27FC236}">
                  <a16:creationId xmlns:a16="http://schemas.microsoft.com/office/drawing/2014/main" xmlns="" id="{9141FBAF-6125-446D-AD62-729AC35B376F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15" y="424"/>
              <a:ext cx="3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40" name="Line 158">
              <a:extLst>
                <a:ext uri="{FF2B5EF4-FFF2-40B4-BE49-F238E27FC236}">
                  <a16:creationId xmlns:a16="http://schemas.microsoft.com/office/drawing/2014/main" xmlns="" id="{221DCDE2-0EFE-4E0D-909A-108DF533132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7" y="525"/>
              <a:ext cx="1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41" name="Line 159">
              <a:extLst>
                <a:ext uri="{FF2B5EF4-FFF2-40B4-BE49-F238E27FC236}">
                  <a16:creationId xmlns:a16="http://schemas.microsoft.com/office/drawing/2014/main" xmlns="" id="{DED37BF6-8D0D-4F67-98CB-AAADD54AB43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07" y="497"/>
              <a:ext cx="0" cy="2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42" name="Line 160">
              <a:extLst>
                <a:ext uri="{FF2B5EF4-FFF2-40B4-BE49-F238E27FC236}">
                  <a16:creationId xmlns:a16="http://schemas.microsoft.com/office/drawing/2014/main" xmlns="" id="{3C9538BE-FC85-4B57-B9D9-664AB6BDF39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2" y="497"/>
              <a:ext cx="0" cy="2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43" name="Line 161">
              <a:extLst>
                <a:ext uri="{FF2B5EF4-FFF2-40B4-BE49-F238E27FC236}">
                  <a16:creationId xmlns:a16="http://schemas.microsoft.com/office/drawing/2014/main" xmlns="" id="{497B617A-4901-42A7-B93A-04BA7460801F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18" y="497"/>
              <a:ext cx="4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644" name="Line 162">
              <a:extLst>
                <a:ext uri="{FF2B5EF4-FFF2-40B4-BE49-F238E27FC236}">
                  <a16:creationId xmlns:a16="http://schemas.microsoft.com/office/drawing/2014/main" xmlns="" id="{19D42998-EC4B-4785-B6CE-B3F302BE2E8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7" y="497"/>
              <a:ext cx="4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38100</xdr:colOff>
      <xdr:row>17</xdr:row>
      <xdr:rowOff>142875</xdr:rowOff>
    </xdr:from>
    <xdr:to>
      <xdr:col>7</xdr:col>
      <xdr:colOff>38100</xdr:colOff>
      <xdr:row>18</xdr:row>
      <xdr:rowOff>133350</xdr:rowOff>
    </xdr:to>
    <xdr:sp macro="" textlink="">
      <xdr:nvSpPr>
        <xdr:cNvPr id="16570" name="Line 167">
          <a:extLst>
            <a:ext uri="{FF2B5EF4-FFF2-40B4-BE49-F238E27FC236}">
              <a16:creationId xmlns:a16="http://schemas.microsoft.com/office/drawing/2014/main" xmlns="" id="{17A4A6B6-6CAF-40C2-B2DA-D8B7A56EC427}"/>
            </a:ext>
          </a:extLst>
        </xdr:cNvPr>
        <xdr:cNvSpPr>
          <a:spLocks noChangeShapeType="1"/>
        </xdr:cNvSpPr>
      </xdr:nvSpPr>
      <xdr:spPr bwMode="auto">
        <a:xfrm flipV="1">
          <a:off x="1895475" y="28765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257175</xdr:colOff>
      <xdr:row>18</xdr:row>
      <xdr:rowOff>133350</xdr:rowOff>
    </xdr:from>
    <xdr:to>
      <xdr:col>6</xdr:col>
      <xdr:colOff>257175</xdr:colOff>
      <xdr:row>24</xdr:row>
      <xdr:rowOff>133350</xdr:rowOff>
    </xdr:to>
    <xdr:sp macro="" textlink="">
      <xdr:nvSpPr>
        <xdr:cNvPr id="16571" name="Line 114">
          <a:extLst>
            <a:ext uri="{FF2B5EF4-FFF2-40B4-BE49-F238E27FC236}">
              <a16:creationId xmlns:a16="http://schemas.microsoft.com/office/drawing/2014/main" xmlns="" id="{0857BCFA-7AE5-4A8F-ADAF-41BA0A45C1AF}"/>
            </a:ext>
          </a:extLst>
        </xdr:cNvPr>
        <xdr:cNvSpPr>
          <a:spLocks noChangeShapeType="1"/>
        </xdr:cNvSpPr>
      </xdr:nvSpPr>
      <xdr:spPr bwMode="auto">
        <a:xfrm>
          <a:off x="1828800" y="3028950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257175</xdr:colOff>
      <xdr:row>18</xdr:row>
      <xdr:rowOff>133350</xdr:rowOff>
    </xdr:from>
    <xdr:to>
      <xdr:col>7</xdr:col>
      <xdr:colOff>171450</xdr:colOff>
      <xdr:row>18</xdr:row>
      <xdr:rowOff>133350</xdr:rowOff>
    </xdr:to>
    <xdr:sp macro="" textlink="">
      <xdr:nvSpPr>
        <xdr:cNvPr id="16572" name="Line 115">
          <a:extLst>
            <a:ext uri="{FF2B5EF4-FFF2-40B4-BE49-F238E27FC236}">
              <a16:creationId xmlns:a16="http://schemas.microsoft.com/office/drawing/2014/main" xmlns="" id="{3CF6A95D-692E-4460-A452-CE80943C675B}"/>
            </a:ext>
          </a:extLst>
        </xdr:cNvPr>
        <xdr:cNvSpPr>
          <a:spLocks noChangeShapeType="1"/>
        </xdr:cNvSpPr>
      </xdr:nvSpPr>
      <xdr:spPr bwMode="auto">
        <a:xfrm>
          <a:off x="1828800" y="30289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171450</xdr:colOff>
      <xdr:row>18</xdr:row>
      <xdr:rowOff>133350</xdr:rowOff>
    </xdr:from>
    <xdr:to>
      <xdr:col>7</xdr:col>
      <xdr:colOff>171450</xdr:colOff>
      <xdr:row>24</xdr:row>
      <xdr:rowOff>133350</xdr:rowOff>
    </xdr:to>
    <xdr:sp macro="" textlink="">
      <xdr:nvSpPr>
        <xdr:cNvPr id="16573" name="Line 116">
          <a:extLst>
            <a:ext uri="{FF2B5EF4-FFF2-40B4-BE49-F238E27FC236}">
              <a16:creationId xmlns:a16="http://schemas.microsoft.com/office/drawing/2014/main" xmlns="" id="{CA0E9E86-EB70-4B71-AC9C-99182D8BACCD}"/>
            </a:ext>
          </a:extLst>
        </xdr:cNvPr>
        <xdr:cNvSpPr>
          <a:spLocks noChangeShapeType="1"/>
        </xdr:cNvSpPr>
      </xdr:nvSpPr>
      <xdr:spPr bwMode="auto">
        <a:xfrm>
          <a:off x="2028825" y="3028950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257175</xdr:colOff>
      <xdr:row>24</xdr:row>
      <xdr:rowOff>133350</xdr:rowOff>
    </xdr:from>
    <xdr:to>
      <xdr:col>7</xdr:col>
      <xdr:colOff>38100</xdr:colOff>
      <xdr:row>24</xdr:row>
      <xdr:rowOff>133350</xdr:rowOff>
    </xdr:to>
    <xdr:sp macro="" textlink="">
      <xdr:nvSpPr>
        <xdr:cNvPr id="16574" name="Line 117">
          <a:extLst>
            <a:ext uri="{FF2B5EF4-FFF2-40B4-BE49-F238E27FC236}">
              <a16:creationId xmlns:a16="http://schemas.microsoft.com/office/drawing/2014/main" xmlns="" id="{8EE9A793-0521-4A8E-A6FB-505BA6D9C7BC}"/>
            </a:ext>
          </a:extLst>
        </xdr:cNvPr>
        <xdr:cNvSpPr>
          <a:spLocks noChangeShapeType="1"/>
        </xdr:cNvSpPr>
      </xdr:nvSpPr>
      <xdr:spPr bwMode="auto">
        <a:xfrm>
          <a:off x="1828800" y="40005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24</xdr:row>
      <xdr:rowOff>133350</xdr:rowOff>
    </xdr:from>
    <xdr:to>
      <xdr:col>7</xdr:col>
      <xdr:colOff>171450</xdr:colOff>
      <xdr:row>24</xdr:row>
      <xdr:rowOff>133350</xdr:rowOff>
    </xdr:to>
    <xdr:sp macro="" textlink="">
      <xdr:nvSpPr>
        <xdr:cNvPr id="16575" name="Line 118">
          <a:extLst>
            <a:ext uri="{FF2B5EF4-FFF2-40B4-BE49-F238E27FC236}">
              <a16:creationId xmlns:a16="http://schemas.microsoft.com/office/drawing/2014/main" xmlns="" id="{DB650217-E814-4AAD-987B-B952C22A51C3}"/>
            </a:ext>
          </a:extLst>
        </xdr:cNvPr>
        <xdr:cNvSpPr>
          <a:spLocks noChangeShapeType="1"/>
        </xdr:cNvSpPr>
      </xdr:nvSpPr>
      <xdr:spPr bwMode="auto">
        <a:xfrm>
          <a:off x="1962150" y="40005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24</xdr:row>
      <xdr:rowOff>95250</xdr:rowOff>
    </xdr:from>
    <xdr:to>
      <xdr:col>7</xdr:col>
      <xdr:colOff>76200</xdr:colOff>
      <xdr:row>24</xdr:row>
      <xdr:rowOff>133350</xdr:rowOff>
    </xdr:to>
    <xdr:sp macro="" textlink="">
      <xdr:nvSpPr>
        <xdr:cNvPr id="16576" name="Line 119">
          <a:extLst>
            <a:ext uri="{FF2B5EF4-FFF2-40B4-BE49-F238E27FC236}">
              <a16:creationId xmlns:a16="http://schemas.microsoft.com/office/drawing/2014/main" xmlns="" id="{B5BCFE57-FA39-40F0-9D13-CF22F273CB6E}"/>
            </a:ext>
          </a:extLst>
        </xdr:cNvPr>
        <xdr:cNvSpPr>
          <a:spLocks noChangeShapeType="1"/>
        </xdr:cNvSpPr>
      </xdr:nvSpPr>
      <xdr:spPr bwMode="auto">
        <a:xfrm flipV="1">
          <a:off x="1895475" y="3962400"/>
          <a:ext cx="3810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24</xdr:row>
      <xdr:rowOff>95250</xdr:rowOff>
    </xdr:from>
    <xdr:to>
      <xdr:col>7</xdr:col>
      <xdr:colOff>104775</xdr:colOff>
      <xdr:row>24</xdr:row>
      <xdr:rowOff>133350</xdr:rowOff>
    </xdr:to>
    <xdr:sp macro="" textlink="">
      <xdr:nvSpPr>
        <xdr:cNvPr id="16577" name="Line 120">
          <a:extLst>
            <a:ext uri="{FF2B5EF4-FFF2-40B4-BE49-F238E27FC236}">
              <a16:creationId xmlns:a16="http://schemas.microsoft.com/office/drawing/2014/main" xmlns="" id="{5CF304A4-1BD2-4248-BA4A-5171F489EBD5}"/>
            </a:ext>
          </a:extLst>
        </xdr:cNvPr>
        <xdr:cNvSpPr>
          <a:spLocks noChangeShapeType="1"/>
        </xdr:cNvSpPr>
      </xdr:nvSpPr>
      <xdr:spPr bwMode="auto">
        <a:xfrm flipH="1" flipV="1">
          <a:off x="1933575" y="3962400"/>
          <a:ext cx="2857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18</xdr:row>
      <xdr:rowOff>133350</xdr:rowOff>
    </xdr:from>
    <xdr:to>
      <xdr:col>7</xdr:col>
      <xdr:colOff>38100</xdr:colOff>
      <xdr:row>24</xdr:row>
      <xdr:rowOff>133350</xdr:rowOff>
    </xdr:to>
    <xdr:sp macro="" textlink="">
      <xdr:nvSpPr>
        <xdr:cNvPr id="16578" name="Line 121">
          <a:extLst>
            <a:ext uri="{FF2B5EF4-FFF2-40B4-BE49-F238E27FC236}">
              <a16:creationId xmlns:a16="http://schemas.microsoft.com/office/drawing/2014/main" xmlns="" id="{AA0B4030-7DFB-4D3D-A263-2EF2DDDB4F81}"/>
            </a:ext>
          </a:extLst>
        </xdr:cNvPr>
        <xdr:cNvSpPr>
          <a:spLocks noChangeShapeType="1"/>
        </xdr:cNvSpPr>
      </xdr:nvSpPr>
      <xdr:spPr bwMode="auto">
        <a:xfrm flipV="1">
          <a:off x="1895475" y="3028950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18</xdr:row>
      <xdr:rowOff>57150</xdr:rowOff>
    </xdr:from>
    <xdr:to>
      <xdr:col>7</xdr:col>
      <xdr:colOff>104775</xdr:colOff>
      <xdr:row>24</xdr:row>
      <xdr:rowOff>133350</xdr:rowOff>
    </xdr:to>
    <xdr:sp macro="" textlink="">
      <xdr:nvSpPr>
        <xdr:cNvPr id="16579" name="Line 122">
          <a:extLst>
            <a:ext uri="{FF2B5EF4-FFF2-40B4-BE49-F238E27FC236}">
              <a16:creationId xmlns:a16="http://schemas.microsoft.com/office/drawing/2014/main" xmlns="" id="{C6EEF50A-2469-48E8-8A0F-07517522E601}"/>
            </a:ext>
          </a:extLst>
        </xdr:cNvPr>
        <xdr:cNvSpPr>
          <a:spLocks noChangeShapeType="1"/>
        </xdr:cNvSpPr>
      </xdr:nvSpPr>
      <xdr:spPr bwMode="auto">
        <a:xfrm flipV="1">
          <a:off x="1962150" y="2952750"/>
          <a:ext cx="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18</xdr:row>
      <xdr:rowOff>57150</xdr:rowOff>
    </xdr:from>
    <xdr:to>
      <xdr:col>8</xdr:col>
      <xdr:colOff>209550</xdr:colOff>
      <xdr:row>18</xdr:row>
      <xdr:rowOff>57150</xdr:rowOff>
    </xdr:to>
    <xdr:sp macro="" textlink="">
      <xdr:nvSpPr>
        <xdr:cNvPr id="16580" name="Line 166">
          <a:extLst>
            <a:ext uri="{FF2B5EF4-FFF2-40B4-BE49-F238E27FC236}">
              <a16:creationId xmlns:a16="http://schemas.microsoft.com/office/drawing/2014/main" xmlns="" id="{A51DD465-4983-46E2-A573-66FBED3D50EA}"/>
            </a:ext>
          </a:extLst>
        </xdr:cNvPr>
        <xdr:cNvSpPr>
          <a:spLocks noChangeShapeType="1"/>
        </xdr:cNvSpPr>
      </xdr:nvSpPr>
      <xdr:spPr bwMode="auto">
        <a:xfrm>
          <a:off x="1962150" y="295275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17</xdr:row>
      <xdr:rowOff>142875</xdr:rowOff>
    </xdr:from>
    <xdr:to>
      <xdr:col>8</xdr:col>
      <xdr:colOff>209550</xdr:colOff>
      <xdr:row>17</xdr:row>
      <xdr:rowOff>142875</xdr:rowOff>
    </xdr:to>
    <xdr:sp macro="" textlink="">
      <xdr:nvSpPr>
        <xdr:cNvPr id="16581" name="Line 168">
          <a:extLst>
            <a:ext uri="{FF2B5EF4-FFF2-40B4-BE49-F238E27FC236}">
              <a16:creationId xmlns:a16="http://schemas.microsoft.com/office/drawing/2014/main" xmlns="" id="{4CDD5D01-6BC7-4F3D-AA2F-549CA446F144}"/>
            </a:ext>
          </a:extLst>
        </xdr:cNvPr>
        <xdr:cNvSpPr>
          <a:spLocks noChangeShapeType="1"/>
        </xdr:cNvSpPr>
      </xdr:nvSpPr>
      <xdr:spPr bwMode="auto">
        <a:xfrm>
          <a:off x="1895475" y="28765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266700</xdr:colOff>
      <xdr:row>17</xdr:row>
      <xdr:rowOff>142875</xdr:rowOff>
    </xdr:from>
    <xdr:to>
      <xdr:col>8</xdr:col>
      <xdr:colOff>76200</xdr:colOff>
      <xdr:row>18</xdr:row>
      <xdr:rowOff>57150</xdr:rowOff>
    </xdr:to>
    <xdr:sp macro="" textlink="">
      <xdr:nvSpPr>
        <xdr:cNvPr id="16582" name="Rectangle 169">
          <a:extLst>
            <a:ext uri="{FF2B5EF4-FFF2-40B4-BE49-F238E27FC236}">
              <a16:creationId xmlns:a16="http://schemas.microsoft.com/office/drawing/2014/main" xmlns="" id="{C29D479E-B8BE-4769-8F21-6CF0CDA64765}"/>
            </a:ext>
          </a:extLst>
        </xdr:cNvPr>
        <xdr:cNvSpPr>
          <a:spLocks noChangeArrowheads="1"/>
        </xdr:cNvSpPr>
      </xdr:nvSpPr>
      <xdr:spPr bwMode="auto">
        <a:xfrm>
          <a:off x="2124075" y="2876550"/>
          <a:ext cx="95250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266700</xdr:colOff>
      <xdr:row>17</xdr:row>
      <xdr:rowOff>142875</xdr:rowOff>
    </xdr:from>
    <xdr:to>
      <xdr:col>8</xdr:col>
      <xdr:colOff>76200</xdr:colOff>
      <xdr:row>18</xdr:row>
      <xdr:rowOff>57150</xdr:rowOff>
    </xdr:to>
    <xdr:sp macro="" textlink="">
      <xdr:nvSpPr>
        <xdr:cNvPr id="16583" name="Line 170">
          <a:extLst>
            <a:ext uri="{FF2B5EF4-FFF2-40B4-BE49-F238E27FC236}">
              <a16:creationId xmlns:a16="http://schemas.microsoft.com/office/drawing/2014/main" xmlns="" id="{44559A7C-FB78-4FC2-BF91-71D8A5721011}"/>
            </a:ext>
          </a:extLst>
        </xdr:cNvPr>
        <xdr:cNvSpPr>
          <a:spLocks noChangeShapeType="1"/>
        </xdr:cNvSpPr>
      </xdr:nvSpPr>
      <xdr:spPr bwMode="auto">
        <a:xfrm>
          <a:off x="2124075" y="2876550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266700</xdr:colOff>
      <xdr:row>17</xdr:row>
      <xdr:rowOff>142875</xdr:rowOff>
    </xdr:from>
    <xdr:to>
      <xdr:col>8</xdr:col>
      <xdr:colOff>76200</xdr:colOff>
      <xdr:row>18</xdr:row>
      <xdr:rowOff>57150</xdr:rowOff>
    </xdr:to>
    <xdr:sp macro="" textlink="">
      <xdr:nvSpPr>
        <xdr:cNvPr id="16584" name="Line 171">
          <a:extLst>
            <a:ext uri="{FF2B5EF4-FFF2-40B4-BE49-F238E27FC236}">
              <a16:creationId xmlns:a16="http://schemas.microsoft.com/office/drawing/2014/main" xmlns="" id="{0E94DE69-7CB1-4687-B2D9-363F0C03845E}"/>
            </a:ext>
          </a:extLst>
        </xdr:cNvPr>
        <xdr:cNvSpPr>
          <a:spLocks noChangeShapeType="1"/>
        </xdr:cNvSpPr>
      </xdr:nvSpPr>
      <xdr:spPr bwMode="auto">
        <a:xfrm flipH="1">
          <a:off x="2124075" y="2876550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17</xdr:row>
      <xdr:rowOff>142875</xdr:rowOff>
    </xdr:from>
    <xdr:to>
      <xdr:col>8</xdr:col>
      <xdr:colOff>238125</xdr:colOff>
      <xdr:row>18</xdr:row>
      <xdr:rowOff>57150</xdr:rowOff>
    </xdr:to>
    <xdr:sp macro="" textlink="">
      <xdr:nvSpPr>
        <xdr:cNvPr id="16585" name="Freeform 184">
          <a:extLst>
            <a:ext uri="{FF2B5EF4-FFF2-40B4-BE49-F238E27FC236}">
              <a16:creationId xmlns:a16="http://schemas.microsoft.com/office/drawing/2014/main" xmlns="" id="{7D748571-F3D1-42D2-8588-CF858A7106A0}"/>
            </a:ext>
          </a:extLst>
        </xdr:cNvPr>
        <xdr:cNvSpPr>
          <a:spLocks/>
        </xdr:cNvSpPr>
      </xdr:nvSpPr>
      <xdr:spPr bwMode="auto">
        <a:xfrm rot="10800000" flipH="1">
          <a:off x="2352675" y="2876550"/>
          <a:ext cx="28575" cy="76200"/>
        </a:xfrm>
        <a:custGeom>
          <a:avLst/>
          <a:gdLst>
            <a:gd name="T0" fmla="*/ 2147483647 w 33"/>
            <a:gd name="T1" fmla="*/ 2147483647 h 69"/>
            <a:gd name="T2" fmla="*/ 2147483647 w 33"/>
            <a:gd name="T3" fmla="*/ 2147483647 h 69"/>
            <a:gd name="T4" fmla="*/ 2147483647 w 33"/>
            <a:gd name="T5" fmla="*/ 2147483647 h 69"/>
            <a:gd name="T6" fmla="*/ 2147483647 w 33"/>
            <a:gd name="T7" fmla="*/ 2147483647 h 69"/>
            <a:gd name="T8" fmla="*/ 2147483647 w 33"/>
            <a:gd name="T9" fmla="*/ 2147483647 h 69"/>
            <a:gd name="T10" fmla="*/ 0 w 33"/>
            <a:gd name="T11" fmla="*/ 0 h 6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33"/>
            <a:gd name="T19" fmla="*/ 0 h 69"/>
            <a:gd name="T20" fmla="*/ 33 w 33"/>
            <a:gd name="T21" fmla="*/ 69 h 69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33" h="69">
              <a:moveTo>
                <a:pt x="2" y="69"/>
              </a:moveTo>
              <a:cubicBezTo>
                <a:pt x="12" y="68"/>
                <a:pt x="9" y="68"/>
                <a:pt x="16" y="66"/>
              </a:cubicBezTo>
              <a:cubicBezTo>
                <a:pt x="19" y="63"/>
                <a:pt x="21" y="62"/>
                <a:pt x="24" y="59"/>
              </a:cubicBezTo>
              <a:cubicBezTo>
                <a:pt x="25" y="58"/>
                <a:pt x="26" y="57"/>
                <a:pt x="26" y="57"/>
              </a:cubicBezTo>
              <a:cubicBezTo>
                <a:pt x="28" y="50"/>
                <a:pt x="32" y="44"/>
                <a:pt x="33" y="36"/>
              </a:cubicBezTo>
              <a:cubicBezTo>
                <a:pt x="30" y="20"/>
                <a:pt x="19" y="0"/>
                <a:pt x="0" y="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209550</xdr:colOff>
      <xdr:row>18</xdr:row>
      <xdr:rowOff>57150</xdr:rowOff>
    </xdr:from>
    <xdr:to>
      <xdr:col>8</xdr:col>
      <xdr:colOff>209550</xdr:colOff>
      <xdr:row>19</xdr:row>
      <xdr:rowOff>19050</xdr:rowOff>
    </xdr:to>
    <xdr:sp macro="" textlink="">
      <xdr:nvSpPr>
        <xdr:cNvPr id="16586" name="Line 189">
          <a:extLst>
            <a:ext uri="{FF2B5EF4-FFF2-40B4-BE49-F238E27FC236}">
              <a16:creationId xmlns:a16="http://schemas.microsoft.com/office/drawing/2014/main" xmlns="" id="{C3D5E266-13E7-4B93-822C-688A9163C28E}"/>
            </a:ext>
          </a:extLst>
        </xdr:cNvPr>
        <xdr:cNvSpPr>
          <a:spLocks noChangeShapeType="1"/>
        </xdr:cNvSpPr>
      </xdr:nvSpPr>
      <xdr:spPr bwMode="auto">
        <a:xfrm>
          <a:off x="2352675" y="29527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12</xdr:row>
      <xdr:rowOff>66675</xdr:rowOff>
    </xdr:from>
    <xdr:to>
      <xdr:col>8</xdr:col>
      <xdr:colOff>209550</xdr:colOff>
      <xdr:row>17</xdr:row>
      <xdr:rowOff>142875</xdr:rowOff>
    </xdr:to>
    <xdr:sp macro="" textlink="">
      <xdr:nvSpPr>
        <xdr:cNvPr id="16587" name="Line 190">
          <a:extLst>
            <a:ext uri="{FF2B5EF4-FFF2-40B4-BE49-F238E27FC236}">
              <a16:creationId xmlns:a16="http://schemas.microsoft.com/office/drawing/2014/main" xmlns="" id="{28D21791-4E4A-4C18-B543-986600152AFD}"/>
            </a:ext>
          </a:extLst>
        </xdr:cNvPr>
        <xdr:cNvSpPr>
          <a:spLocks noChangeShapeType="1"/>
        </xdr:cNvSpPr>
      </xdr:nvSpPr>
      <xdr:spPr bwMode="auto">
        <a:xfrm flipV="1">
          <a:off x="2352675" y="1990725"/>
          <a:ext cx="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12</xdr:row>
      <xdr:rowOff>66675</xdr:rowOff>
    </xdr:from>
    <xdr:to>
      <xdr:col>10</xdr:col>
      <xdr:colOff>228600</xdr:colOff>
      <xdr:row>12</xdr:row>
      <xdr:rowOff>66675</xdr:rowOff>
    </xdr:to>
    <xdr:sp macro="" textlink="">
      <xdr:nvSpPr>
        <xdr:cNvPr id="16588" name="Line 191">
          <a:extLst>
            <a:ext uri="{FF2B5EF4-FFF2-40B4-BE49-F238E27FC236}">
              <a16:creationId xmlns:a16="http://schemas.microsoft.com/office/drawing/2014/main" xmlns="" id="{C54C10C5-69BF-40D3-B1DB-FE2E675C6FCB}"/>
            </a:ext>
          </a:extLst>
        </xdr:cNvPr>
        <xdr:cNvSpPr>
          <a:spLocks noChangeShapeType="1"/>
        </xdr:cNvSpPr>
      </xdr:nvSpPr>
      <xdr:spPr bwMode="auto">
        <a:xfrm>
          <a:off x="2352675" y="199072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18</xdr:row>
      <xdr:rowOff>57150</xdr:rowOff>
    </xdr:from>
    <xdr:to>
      <xdr:col>10</xdr:col>
      <xdr:colOff>228600</xdr:colOff>
      <xdr:row>19</xdr:row>
      <xdr:rowOff>19050</xdr:rowOff>
    </xdr:to>
    <xdr:sp macro="" textlink="">
      <xdr:nvSpPr>
        <xdr:cNvPr id="16589" name="Line 192">
          <a:extLst>
            <a:ext uri="{FF2B5EF4-FFF2-40B4-BE49-F238E27FC236}">
              <a16:creationId xmlns:a16="http://schemas.microsoft.com/office/drawing/2014/main" xmlns="" id="{BF61A0BE-1F4A-4C7A-BABA-478AB234BAAE}"/>
            </a:ext>
          </a:extLst>
        </xdr:cNvPr>
        <xdr:cNvSpPr>
          <a:spLocks noChangeShapeType="1"/>
        </xdr:cNvSpPr>
      </xdr:nvSpPr>
      <xdr:spPr bwMode="auto">
        <a:xfrm>
          <a:off x="2990850" y="29527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171450</xdr:colOff>
      <xdr:row>19</xdr:row>
      <xdr:rowOff>19050</xdr:rowOff>
    </xdr:from>
    <xdr:to>
      <xdr:col>11</xdr:col>
      <xdr:colOff>219075</xdr:colOff>
      <xdr:row>19</xdr:row>
      <xdr:rowOff>152400</xdr:rowOff>
    </xdr:to>
    <xdr:sp macro="" textlink="">
      <xdr:nvSpPr>
        <xdr:cNvPr id="16590" name="Rectangle 8">
          <a:extLst>
            <a:ext uri="{FF2B5EF4-FFF2-40B4-BE49-F238E27FC236}">
              <a16:creationId xmlns:a16="http://schemas.microsoft.com/office/drawing/2014/main" xmlns="" id="{32594110-9EDF-4455-9666-51D0B0513691}"/>
            </a:ext>
          </a:extLst>
        </xdr:cNvPr>
        <xdr:cNvSpPr>
          <a:spLocks noChangeArrowheads="1"/>
        </xdr:cNvSpPr>
      </xdr:nvSpPr>
      <xdr:spPr bwMode="auto">
        <a:xfrm>
          <a:off x="2028825" y="3076575"/>
          <a:ext cx="1238250" cy="133350"/>
        </a:xfrm>
        <a:prstGeom prst="rect">
          <a:avLst/>
        </a:prstGeom>
        <a:solidFill>
          <a:srgbClr val="DFDFD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200025</xdr:colOff>
      <xdr:row>17</xdr:row>
      <xdr:rowOff>142875</xdr:rowOff>
    </xdr:from>
    <xdr:to>
      <xdr:col>10</xdr:col>
      <xdr:colOff>228600</xdr:colOff>
      <xdr:row>18</xdr:row>
      <xdr:rowOff>57150</xdr:rowOff>
    </xdr:to>
    <xdr:sp macro="" textlink="">
      <xdr:nvSpPr>
        <xdr:cNvPr id="16591" name="Freeform 194">
          <a:extLst>
            <a:ext uri="{FF2B5EF4-FFF2-40B4-BE49-F238E27FC236}">
              <a16:creationId xmlns:a16="http://schemas.microsoft.com/office/drawing/2014/main" xmlns="" id="{1DBFCE42-85C6-4C96-8236-56AD610526F6}"/>
            </a:ext>
          </a:extLst>
        </xdr:cNvPr>
        <xdr:cNvSpPr>
          <a:spLocks/>
        </xdr:cNvSpPr>
      </xdr:nvSpPr>
      <xdr:spPr bwMode="auto">
        <a:xfrm flipH="1">
          <a:off x="2962275" y="2876550"/>
          <a:ext cx="28575" cy="76200"/>
        </a:xfrm>
        <a:custGeom>
          <a:avLst/>
          <a:gdLst>
            <a:gd name="T0" fmla="*/ 2147483647 w 33"/>
            <a:gd name="T1" fmla="*/ 2147483647 h 69"/>
            <a:gd name="T2" fmla="*/ 2147483647 w 33"/>
            <a:gd name="T3" fmla="*/ 2147483647 h 69"/>
            <a:gd name="T4" fmla="*/ 2147483647 w 33"/>
            <a:gd name="T5" fmla="*/ 2147483647 h 69"/>
            <a:gd name="T6" fmla="*/ 2147483647 w 33"/>
            <a:gd name="T7" fmla="*/ 2147483647 h 69"/>
            <a:gd name="T8" fmla="*/ 2147483647 w 33"/>
            <a:gd name="T9" fmla="*/ 2147483647 h 69"/>
            <a:gd name="T10" fmla="*/ 0 w 33"/>
            <a:gd name="T11" fmla="*/ 0 h 6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33"/>
            <a:gd name="T19" fmla="*/ 0 h 69"/>
            <a:gd name="T20" fmla="*/ 33 w 33"/>
            <a:gd name="T21" fmla="*/ 69 h 69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33" h="69">
              <a:moveTo>
                <a:pt x="2" y="69"/>
              </a:moveTo>
              <a:cubicBezTo>
                <a:pt x="12" y="68"/>
                <a:pt x="9" y="68"/>
                <a:pt x="16" y="66"/>
              </a:cubicBezTo>
              <a:cubicBezTo>
                <a:pt x="19" y="63"/>
                <a:pt x="21" y="62"/>
                <a:pt x="24" y="59"/>
              </a:cubicBezTo>
              <a:cubicBezTo>
                <a:pt x="25" y="58"/>
                <a:pt x="26" y="57"/>
                <a:pt x="26" y="57"/>
              </a:cubicBezTo>
              <a:cubicBezTo>
                <a:pt x="28" y="50"/>
                <a:pt x="32" y="44"/>
                <a:pt x="33" y="36"/>
              </a:cubicBezTo>
              <a:cubicBezTo>
                <a:pt x="30" y="20"/>
                <a:pt x="19" y="0"/>
                <a:pt x="0" y="0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228600</xdr:colOff>
      <xdr:row>17</xdr:row>
      <xdr:rowOff>142875</xdr:rowOff>
    </xdr:from>
    <xdr:to>
      <xdr:col>14</xdr:col>
      <xdr:colOff>171450</xdr:colOff>
      <xdr:row>17</xdr:row>
      <xdr:rowOff>142875</xdr:rowOff>
    </xdr:to>
    <xdr:sp macro="" textlink="">
      <xdr:nvSpPr>
        <xdr:cNvPr id="16592" name="Line 195">
          <a:extLst>
            <a:ext uri="{FF2B5EF4-FFF2-40B4-BE49-F238E27FC236}">
              <a16:creationId xmlns:a16="http://schemas.microsoft.com/office/drawing/2014/main" xmlns="" id="{6194C734-60AC-439E-982F-D03B90C10D72}"/>
            </a:ext>
          </a:extLst>
        </xdr:cNvPr>
        <xdr:cNvSpPr>
          <a:spLocks noChangeShapeType="1"/>
        </xdr:cNvSpPr>
      </xdr:nvSpPr>
      <xdr:spPr bwMode="auto">
        <a:xfrm>
          <a:off x="2990850" y="28765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18</xdr:row>
      <xdr:rowOff>57150</xdr:rowOff>
    </xdr:from>
    <xdr:to>
      <xdr:col>14</xdr:col>
      <xdr:colOff>104775</xdr:colOff>
      <xdr:row>18</xdr:row>
      <xdr:rowOff>57150</xdr:rowOff>
    </xdr:to>
    <xdr:sp macro="" textlink="">
      <xdr:nvSpPr>
        <xdr:cNvPr id="16593" name="Line 196">
          <a:extLst>
            <a:ext uri="{FF2B5EF4-FFF2-40B4-BE49-F238E27FC236}">
              <a16:creationId xmlns:a16="http://schemas.microsoft.com/office/drawing/2014/main" xmlns="" id="{BDFBE393-455C-4A47-8B6E-B5B4136D1B90}"/>
            </a:ext>
          </a:extLst>
        </xdr:cNvPr>
        <xdr:cNvSpPr>
          <a:spLocks noChangeShapeType="1"/>
        </xdr:cNvSpPr>
      </xdr:nvSpPr>
      <xdr:spPr bwMode="auto">
        <a:xfrm>
          <a:off x="2990850" y="29527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17</xdr:row>
      <xdr:rowOff>142875</xdr:rowOff>
    </xdr:from>
    <xdr:to>
      <xdr:col>12</xdr:col>
      <xdr:colOff>114300</xdr:colOff>
      <xdr:row>18</xdr:row>
      <xdr:rowOff>57150</xdr:rowOff>
    </xdr:to>
    <xdr:sp macro="" textlink="">
      <xdr:nvSpPr>
        <xdr:cNvPr id="16594" name="Rectangle 197">
          <a:extLst>
            <a:ext uri="{FF2B5EF4-FFF2-40B4-BE49-F238E27FC236}">
              <a16:creationId xmlns:a16="http://schemas.microsoft.com/office/drawing/2014/main" xmlns="" id="{6357BE48-5D98-4D39-8E49-89B5EF48DA46}"/>
            </a:ext>
          </a:extLst>
        </xdr:cNvPr>
        <xdr:cNvSpPr>
          <a:spLocks noChangeArrowheads="1"/>
        </xdr:cNvSpPr>
      </xdr:nvSpPr>
      <xdr:spPr bwMode="auto">
        <a:xfrm>
          <a:off x="3352800" y="2876550"/>
          <a:ext cx="95250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17</xdr:row>
      <xdr:rowOff>142875</xdr:rowOff>
    </xdr:from>
    <xdr:to>
      <xdr:col>12</xdr:col>
      <xdr:colOff>114300</xdr:colOff>
      <xdr:row>18</xdr:row>
      <xdr:rowOff>57150</xdr:rowOff>
    </xdr:to>
    <xdr:sp macro="" textlink="">
      <xdr:nvSpPr>
        <xdr:cNvPr id="16595" name="Line 198">
          <a:extLst>
            <a:ext uri="{FF2B5EF4-FFF2-40B4-BE49-F238E27FC236}">
              <a16:creationId xmlns:a16="http://schemas.microsoft.com/office/drawing/2014/main" xmlns="" id="{1A6B6C12-39E7-4F3B-9DAE-D95D079C6931}"/>
            </a:ext>
          </a:extLst>
        </xdr:cNvPr>
        <xdr:cNvSpPr>
          <a:spLocks noChangeShapeType="1"/>
        </xdr:cNvSpPr>
      </xdr:nvSpPr>
      <xdr:spPr bwMode="auto">
        <a:xfrm>
          <a:off x="3352800" y="2876550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17</xdr:row>
      <xdr:rowOff>142875</xdr:rowOff>
    </xdr:from>
    <xdr:to>
      <xdr:col>12</xdr:col>
      <xdr:colOff>114300</xdr:colOff>
      <xdr:row>18</xdr:row>
      <xdr:rowOff>57150</xdr:rowOff>
    </xdr:to>
    <xdr:sp macro="" textlink="">
      <xdr:nvSpPr>
        <xdr:cNvPr id="16596" name="Line 199">
          <a:extLst>
            <a:ext uri="{FF2B5EF4-FFF2-40B4-BE49-F238E27FC236}">
              <a16:creationId xmlns:a16="http://schemas.microsoft.com/office/drawing/2014/main" xmlns="" id="{596CDD6A-A8D1-414F-84A5-1C421F6B4192}"/>
            </a:ext>
          </a:extLst>
        </xdr:cNvPr>
        <xdr:cNvSpPr>
          <a:spLocks noChangeShapeType="1"/>
        </xdr:cNvSpPr>
      </xdr:nvSpPr>
      <xdr:spPr bwMode="auto">
        <a:xfrm flipH="1">
          <a:off x="3352800" y="2876550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142875</xdr:rowOff>
    </xdr:from>
    <xdr:to>
      <xdr:col>13</xdr:col>
      <xdr:colOff>95250</xdr:colOff>
      <xdr:row>18</xdr:row>
      <xdr:rowOff>57150</xdr:rowOff>
    </xdr:to>
    <xdr:sp macro="" textlink="">
      <xdr:nvSpPr>
        <xdr:cNvPr id="16597" name="Rectangle 200">
          <a:extLst>
            <a:ext uri="{FF2B5EF4-FFF2-40B4-BE49-F238E27FC236}">
              <a16:creationId xmlns:a16="http://schemas.microsoft.com/office/drawing/2014/main" xmlns="" id="{425DF6AF-52EF-4C86-A6A5-F1B36D0E9984}"/>
            </a:ext>
          </a:extLst>
        </xdr:cNvPr>
        <xdr:cNvSpPr>
          <a:spLocks noChangeArrowheads="1"/>
        </xdr:cNvSpPr>
      </xdr:nvSpPr>
      <xdr:spPr bwMode="auto">
        <a:xfrm>
          <a:off x="3619500" y="2876550"/>
          <a:ext cx="95250" cy="76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142875</xdr:rowOff>
    </xdr:from>
    <xdr:to>
      <xdr:col>13</xdr:col>
      <xdr:colOff>95250</xdr:colOff>
      <xdr:row>18</xdr:row>
      <xdr:rowOff>57150</xdr:rowOff>
    </xdr:to>
    <xdr:sp macro="" textlink="">
      <xdr:nvSpPr>
        <xdr:cNvPr id="16598" name="Line 201">
          <a:extLst>
            <a:ext uri="{FF2B5EF4-FFF2-40B4-BE49-F238E27FC236}">
              <a16:creationId xmlns:a16="http://schemas.microsoft.com/office/drawing/2014/main" xmlns="" id="{C5928DBC-E518-4F10-8272-F9CF7B123B75}"/>
            </a:ext>
          </a:extLst>
        </xdr:cNvPr>
        <xdr:cNvSpPr>
          <a:spLocks noChangeShapeType="1"/>
        </xdr:cNvSpPr>
      </xdr:nvSpPr>
      <xdr:spPr bwMode="auto">
        <a:xfrm>
          <a:off x="3619500" y="2876550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142875</xdr:rowOff>
    </xdr:from>
    <xdr:to>
      <xdr:col>13</xdr:col>
      <xdr:colOff>95250</xdr:colOff>
      <xdr:row>18</xdr:row>
      <xdr:rowOff>57150</xdr:rowOff>
    </xdr:to>
    <xdr:sp macro="" textlink="">
      <xdr:nvSpPr>
        <xdr:cNvPr id="16599" name="Line 202">
          <a:extLst>
            <a:ext uri="{FF2B5EF4-FFF2-40B4-BE49-F238E27FC236}">
              <a16:creationId xmlns:a16="http://schemas.microsoft.com/office/drawing/2014/main" xmlns="" id="{CA173788-C55D-4519-B10F-B51EFF021473}"/>
            </a:ext>
          </a:extLst>
        </xdr:cNvPr>
        <xdr:cNvSpPr>
          <a:spLocks noChangeShapeType="1"/>
        </xdr:cNvSpPr>
      </xdr:nvSpPr>
      <xdr:spPr bwMode="auto">
        <a:xfrm flipH="1">
          <a:off x="3619500" y="2876550"/>
          <a:ext cx="9525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47625</xdr:colOff>
      <xdr:row>17</xdr:row>
      <xdr:rowOff>76200</xdr:rowOff>
    </xdr:from>
    <xdr:to>
      <xdr:col>13</xdr:col>
      <xdr:colOff>47625</xdr:colOff>
      <xdr:row>17</xdr:row>
      <xdr:rowOff>142875</xdr:rowOff>
    </xdr:to>
    <xdr:sp macro="" textlink="">
      <xdr:nvSpPr>
        <xdr:cNvPr id="16600" name="Line 205">
          <a:extLst>
            <a:ext uri="{FF2B5EF4-FFF2-40B4-BE49-F238E27FC236}">
              <a16:creationId xmlns:a16="http://schemas.microsoft.com/office/drawing/2014/main" xmlns="" id="{42033EE3-EA79-41B0-B37F-682C73DDDEC3}"/>
            </a:ext>
          </a:extLst>
        </xdr:cNvPr>
        <xdr:cNvSpPr>
          <a:spLocks noChangeShapeType="1"/>
        </xdr:cNvSpPr>
      </xdr:nvSpPr>
      <xdr:spPr bwMode="auto">
        <a:xfrm flipV="1">
          <a:off x="3667125" y="2809875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76200</xdr:rowOff>
    </xdr:from>
    <xdr:to>
      <xdr:col>13</xdr:col>
      <xdr:colOff>95250</xdr:colOff>
      <xdr:row>17</xdr:row>
      <xdr:rowOff>76200</xdr:rowOff>
    </xdr:to>
    <xdr:sp macro="" textlink="">
      <xdr:nvSpPr>
        <xdr:cNvPr id="16601" name="Line 206">
          <a:extLst>
            <a:ext uri="{FF2B5EF4-FFF2-40B4-BE49-F238E27FC236}">
              <a16:creationId xmlns:a16="http://schemas.microsoft.com/office/drawing/2014/main" xmlns="" id="{CC964BD2-FFD4-4EDB-827F-44A057E0DC6B}"/>
            </a:ext>
          </a:extLst>
        </xdr:cNvPr>
        <xdr:cNvSpPr>
          <a:spLocks noChangeShapeType="1"/>
        </xdr:cNvSpPr>
      </xdr:nvSpPr>
      <xdr:spPr bwMode="auto">
        <a:xfrm>
          <a:off x="3619500" y="28098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16</xdr:row>
      <xdr:rowOff>123825</xdr:rowOff>
    </xdr:from>
    <xdr:to>
      <xdr:col>11</xdr:col>
      <xdr:colOff>28575</xdr:colOff>
      <xdr:row>17</xdr:row>
      <xdr:rowOff>57150</xdr:rowOff>
    </xdr:to>
    <xdr:grpSp>
      <xdr:nvGrpSpPr>
        <xdr:cNvPr id="16602" name="Group 214">
          <a:extLst>
            <a:ext uri="{FF2B5EF4-FFF2-40B4-BE49-F238E27FC236}">
              <a16:creationId xmlns:a16="http://schemas.microsoft.com/office/drawing/2014/main" xmlns="" id="{1148F5E1-0388-49DE-86DA-F923F5DBC6E4}"/>
            </a:ext>
          </a:extLst>
        </xdr:cNvPr>
        <xdr:cNvGrpSpPr>
          <a:grpSpLocks/>
        </xdr:cNvGrpSpPr>
      </xdr:nvGrpSpPr>
      <xdr:grpSpPr bwMode="auto">
        <a:xfrm>
          <a:off x="2990850" y="2695575"/>
          <a:ext cx="85725" cy="95250"/>
          <a:chOff x="341" y="222"/>
          <a:chExt cx="9" cy="10"/>
        </a:xfrm>
      </xdr:grpSpPr>
      <xdr:sp macro="" textlink="">
        <xdr:nvSpPr>
          <xdr:cNvPr id="16623" name="Line 207">
            <a:extLst>
              <a:ext uri="{FF2B5EF4-FFF2-40B4-BE49-F238E27FC236}">
                <a16:creationId xmlns:a16="http://schemas.microsoft.com/office/drawing/2014/main" xmlns="" id="{9F3B5937-BDF8-45B9-8D60-3A12B12B06FA}"/>
              </a:ext>
            </a:extLst>
          </xdr:cNvPr>
          <xdr:cNvSpPr>
            <a:spLocks noChangeShapeType="1"/>
          </xdr:cNvSpPr>
        </xdr:nvSpPr>
        <xdr:spPr bwMode="auto">
          <a:xfrm>
            <a:off x="341" y="226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24" name="Line 208">
            <a:extLst>
              <a:ext uri="{FF2B5EF4-FFF2-40B4-BE49-F238E27FC236}">
                <a16:creationId xmlns:a16="http://schemas.microsoft.com/office/drawing/2014/main" xmlns="" id="{FD913677-5C4F-470E-8D9B-2FCC7836DA24}"/>
              </a:ext>
            </a:extLst>
          </xdr:cNvPr>
          <xdr:cNvSpPr>
            <a:spLocks noChangeShapeType="1"/>
          </xdr:cNvSpPr>
        </xdr:nvSpPr>
        <xdr:spPr bwMode="auto">
          <a:xfrm flipV="1">
            <a:off x="346" y="222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25" name="Line 209">
            <a:extLst>
              <a:ext uri="{FF2B5EF4-FFF2-40B4-BE49-F238E27FC236}">
                <a16:creationId xmlns:a16="http://schemas.microsoft.com/office/drawing/2014/main" xmlns="" id="{0F0BEEDC-7D53-4F9A-A6B4-ACA157442AB2}"/>
              </a:ext>
            </a:extLst>
          </xdr:cNvPr>
          <xdr:cNvSpPr>
            <a:spLocks noChangeShapeType="1"/>
          </xdr:cNvSpPr>
        </xdr:nvSpPr>
        <xdr:spPr bwMode="auto">
          <a:xfrm>
            <a:off x="346" y="222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26" name="Line 210">
            <a:extLst>
              <a:ext uri="{FF2B5EF4-FFF2-40B4-BE49-F238E27FC236}">
                <a16:creationId xmlns:a16="http://schemas.microsoft.com/office/drawing/2014/main" xmlns="" id="{6581AC8F-E01A-4490-8A95-71D5F0500577}"/>
              </a:ext>
            </a:extLst>
          </xdr:cNvPr>
          <xdr:cNvSpPr>
            <a:spLocks noChangeShapeType="1"/>
          </xdr:cNvSpPr>
        </xdr:nvSpPr>
        <xdr:spPr bwMode="auto">
          <a:xfrm>
            <a:off x="350" y="222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27" name="Line 211">
            <a:extLst>
              <a:ext uri="{FF2B5EF4-FFF2-40B4-BE49-F238E27FC236}">
                <a16:creationId xmlns:a16="http://schemas.microsoft.com/office/drawing/2014/main" xmlns="" id="{F18EB9C3-B72B-4BCF-82A3-A60DC7C13FFB}"/>
              </a:ext>
            </a:extLst>
          </xdr:cNvPr>
          <xdr:cNvSpPr>
            <a:spLocks noChangeShapeType="1"/>
          </xdr:cNvSpPr>
        </xdr:nvSpPr>
        <xdr:spPr bwMode="auto">
          <a:xfrm>
            <a:off x="341" y="228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28" name="Line 212">
            <a:extLst>
              <a:ext uri="{FF2B5EF4-FFF2-40B4-BE49-F238E27FC236}">
                <a16:creationId xmlns:a16="http://schemas.microsoft.com/office/drawing/2014/main" xmlns="" id="{1CFC410F-FCFA-4BF0-AAE0-CFD1D1ADCA91}"/>
              </a:ext>
            </a:extLst>
          </xdr:cNvPr>
          <xdr:cNvSpPr>
            <a:spLocks noChangeShapeType="1"/>
          </xdr:cNvSpPr>
        </xdr:nvSpPr>
        <xdr:spPr bwMode="auto">
          <a:xfrm>
            <a:off x="346" y="228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629" name="Line 213">
            <a:extLst>
              <a:ext uri="{FF2B5EF4-FFF2-40B4-BE49-F238E27FC236}">
                <a16:creationId xmlns:a16="http://schemas.microsoft.com/office/drawing/2014/main" xmlns="" id="{33C39FE9-626D-4CCF-813D-98DF57C49082}"/>
              </a:ext>
            </a:extLst>
          </xdr:cNvPr>
          <xdr:cNvSpPr>
            <a:spLocks noChangeShapeType="1"/>
          </xdr:cNvSpPr>
        </xdr:nvSpPr>
        <xdr:spPr bwMode="auto">
          <a:xfrm>
            <a:off x="346" y="232"/>
            <a:ext cx="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228600</xdr:colOff>
      <xdr:row>17</xdr:row>
      <xdr:rowOff>19050</xdr:rowOff>
    </xdr:from>
    <xdr:to>
      <xdr:col>10</xdr:col>
      <xdr:colOff>228600</xdr:colOff>
      <xdr:row>17</xdr:row>
      <xdr:rowOff>142875</xdr:rowOff>
    </xdr:to>
    <xdr:sp macro="" textlink="">
      <xdr:nvSpPr>
        <xdr:cNvPr id="16603" name="Line 215">
          <a:extLst>
            <a:ext uri="{FF2B5EF4-FFF2-40B4-BE49-F238E27FC236}">
              <a16:creationId xmlns:a16="http://schemas.microsoft.com/office/drawing/2014/main" xmlns="" id="{59DBB5BD-8A37-42F4-B7D5-8008E977A3C4}"/>
            </a:ext>
          </a:extLst>
        </xdr:cNvPr>
        <xdr:cNvSpPr>
          <a:spLocks noChangeShapeType="1"/>
        </xdr:cNvSpPr>
      </xdr:nvSpPr>
      <xdr:spPr bwMode="auto">
        <a:xfrm flipV="1">
          <a:off x="2990850" y="2752725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12</xdr:row>
      <xdr:rowOff>66675</xdr:rowOff>
    </xdr:from>
    <xdr:to>
      <xdr:col>10</xdr:col>
      <xdr:colOff>228600</xdr:colOff>
      <xdr:row>17</xdr:row>
      <xdr:rowOff>0</xdr:rowOff>
    </xdr:to>
    <xdr:sp macro="" textlink="">
      <xdr:nvSpPr>
        <xdr:cNvPr id="16604" name="Line 216">
          <a:extLst>
            <a:ext uri="{FF2B5EF4-FFF2-40B4-BE49-F238E27FC236}">
              <a16:creationId xmlns:a16="http://schemas.microsoft.com/office/drawing/2014/main" xmlns="" id="{BAF2820B-128E-4BCA-BC2C-0121D2C93C5B}"/>
            </a:ext>
          </a:extLst>
        </xdr:cNvPr>
        <xdr:cNvSpPr>
          <a:spLocks noChangeShapeType="1"/>
        </xdr:cNvSpPr>
      </xdr:nvSpPr>
      <xdr:spPr bwMode="auto">
        <a:xfrm flipV="1">
          <a:off x="2990850" y="1990725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104775</xdr:colOff>
      <xdr:row>18</xdr:row>
      <xdr:rowOff>57150</xdr:rowOff>
    </xdr:from>
    <xdr:to>
      <xdr:col>14</xdr:col>
      <xdr:colOff>104775</xdr:colOff>
      <xdr:row>23</xdr:row>
      <xdr:rowOff>76200</xdr:rowOff>
    </xdr:to>
    <xdr:sp macro="" textlink="">
      <xdr:nvSpPr>
        <xdr:cNvPr id="16605" name="Line 217">
          <a:extLst>
            <a:ext uri="{FF2B5EF4-FFF2-40B4-BE49-F238E27FC236}">
              <a16:creationId xmlns:a16="http://schemas.microsoft.com/office/drawing/2014/main" xmlns="" id="{D4042590-9213-4299-99B9-CE2BBA0AEC4E}"/>
            </a:ext>
          </a:extLst>
        </xdr:cNvPr>
        <xdr:cNvSpPr>
          <a:spLocks noChangeShapeType="1"/>
        </xdr:cNvSpPr>
      </xdr:nvSpPr>
      <xdr:spPr bwMode="auto">
        <a:xfrm>
          <a:off x="4010025" y="2952750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171450</xdr:colOff>
      <xdr:row>23</xdr:row>
      <xdr:rowOff>0</xdr:rowOff>
    </xdr:from>
    <xdr:to>
      <xdr:col>17</xdr:col>
      <xdr:colOff>276225</xdr:colOff>
      <xdr:row>23</xdr:row>
      <xdr:rowOff>0</xdr:rowOff>
    </xdr:to>
    <xdr:sp macro="" textlink="">
      <xdr:nvSpPr>
        <xdr:cNvPr id="16606" name="Line 218">
          <a:extLst>
            <a:ext uri="{FF2B5EF4-FFF2-40B4-BE49-F238E27FC236}">
              <a16:creationId xmlns:a16="http://schemas.microsoft.com/office/drawing/2014/main" xmlns="" id="{2A1FB3FE-9950-482E-BD2B-DCB2528D5D0D}"/>
            </a:ext>
          </a:extLst>
        </xdr:cNvPr>
        <xdr:cNvSpPr>
          <a:spLocks noChangeShapeType="1"/>
        </xdr:cNvSpPr>
      </xdr:nvSpPr>
      <xdr:spPr bwMode="auto">
        <a:xfrm>
          <a:off x="4076700" y="370522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171450</xdr:colOff>
      <xdr:row>17</xdr:row>
      <xdr:rowOff>142875</xdr:rowOff>
    </xdr:from>
    <xdr:to>
      <xdr:col>14</xdr:col>
      <xdr:colOff>171450</xdr:colOff>
      <xdr:row>23</xdr:row>
      <xdr:rowOff>0</xdr:rowOff>
    </xdr:to>
    <xdr:sp macro="" textlink="">
      <xdr:nvSpPr>
        <xdr:cNvPr id="16607" name="Line 219">
          <a:extLst>
            <a:ext uri="{FF2B5EF4-FFF2-40B4-BE49-F238E27FC236}">
              <a16:creationId xmlns:a16="http://schemas.microsoft.com/office/drawing/2014/main" xmlns="" id="{26480047-E2F2-4FA1-BA69-561A36ADF6D9}"/>
            </a:ext>
          </a:extLst>
        </xdr:cNvPr>
        <xdr:cNvSpPr>
          <a:spLocks noChangeShapeType="1"/>
        </xdr:cNvSpPr>
      </xdr:nvSpPr>
      <xdr:spPr bwMode="auto">
        <a:xfrm>
          <a:off x="4076700" y="2876550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104775</xdr:colOff>
      <xdr:row>23</xdr:row>
      <xdr:rowOff>76200</xdr:rowOff>
    </xdr:from>
    <xdr:to>
      <xdr:col>17</xdr:col>
      <xdr:colOff>276225</xdr:colOff>
      <xdr:row>23</xdr:row>
      <xdr:rowOff>76200</xdr:rowOff>
    </xdr:to>
    <xdr:sp macro="" textlink="">
      <xdr:nvSpPr>
        <xdr:cNvPr id="16608" name="Line 220">
          <a:extLst>
            <a:ext uri="{FF2B5EF4-FFF2-40B4-BE49-F238E27FC236}">
              <a16:creationId xmlns:a16="http://schemas.microsoft.com/office/drawing/2014/main" xmlns="" id="{300089FC-322D-46F5-94B2-9D892E2CF93C}"/>
            </a:ext>
          </a:extLst>
        </xdr:cNvPr>
        <xdr:cNvSpPr>
          <a:spLocks noChangeShapeType="1"/>
        </xdr:cNvSpPr>
      </xdr:nvSpPr>
      <xdr:spPr bwMode="auto">
        <a:xfrm>
          <a:off x="4010025" y="378142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17</xdr:row>
      <xdr:rowOff>142875</xdr:rowOff>
    </xdr:from>
    <xdr:to>
      <xdr:col>11</xdr:col>
      <xdr:colOff>142875</xdr:colOff>
      <xdr:row>18</xdr:row>
      <xdr:rowOff>57150</xdr:rowOff>
    </xdr:to>
    <xdr:sp macro="" textlink="">
      <xdr:nvSpPr>
        <xdr:cNvPr id="16609" name="Line 221">
          <a:extLst>
            <a:ext uri="{FF2B5EF4-FFF2-40B4-BE49-F238E27FC236}">
              <a16:creationId xmlns:a16="http://schemas.microsoft.com/office/drawing/2014/main" xmlns="" id="{88861630-8688-411C-BC39-B2F83371A453}"/>
            </a:ext>
          </a:extLst>
        </xdr:cNvPr>
        <xdr:cNvSpPr>
          <a:spLocks noChangeShapeType="1"/>
        </xdr:cNvSpPr>
      </xdr:nvSpPr>
      <xdr:spPr bwMode="auto">
        <a:xfrm>
          <a:off x="3190875" y="28765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209550</xdr:colOff>
      <xdr:row>17</xdr:row>
      <xdr:rowOff>142875</xdr:rowOff>
    </xdr:from>
    <xdr:to>
      <xdr:col>11</xdr:col>
      <xdr:colOff>209550</xdr:colOff>
      <xdr:row>18</xdr:row>
      <xdr:rowOff>57150</xdr:rowOff>
    </xdr:to>
    <xdr:sp macro="" textlink="">
      <xdr:nvSpPr>
        <xdr:cNvPr id="16610" name="Line 222">
          <a:extLst>
            <a:ext uri="{FF2B5EF4-FFF2-40B4-BE49-F238E27FC236}">
              <a16:creationId xmlns:a16="http://schemas.microsoft.com/office/drawing/2014/main" xmlns="" id="{D7F21073-4CF6-4307-95A4-C91568C4056D}"/>
            </a:ext>
          </a:extLst>
        </xdr:cNvPr>
        <xdr:cNvSpPr>
          <a:spLocks noChangeShapeType="1"/>
        </xdr:cNvSpPr>
      </xdr:nvSpPr>
      <xdr:spPr bwMode="auto">
        <a:xfrm>
          <a:off x="3257550" y="28765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17</xdr:row>
      <xdr:rowOff>0</xdr:rowOff>
    </xdr:from>
    <xdr:to>
      <xdr:col>5</xdr:col>
      <xdr:colOff>95250</xdr:colOff>
      <xdr:row>19</xdr:row>
      <xdr:rowOff>0</xdr:rowOff>
    </xdr:to>
    <xdr:sp macro="" textlink="">
      <xdr:nvSpPr>
        <xdr:cNvPr id="16611" name="Line 223">
          <a:extLst>
            <a:ext uri="{FF2B5EF4-FFF2-40B4-BE49-F238E27FC236}">
              <a16:creationId xmlns:a16="http://schemas.microsoft.com/office/drawing/2014/main" xmlns="" id="{643DF5E2-80B0-4475-A3C9-F42079AD6388}"/>
            </a:ext>
          </a:extLst>
        </xdr:cNvPr>
        <xdr:cNvSpPr>
          <a:spLocks noChangeShapeType="1"/>
        </xdr:cNvSpPr>
      </xdr:nvSpPr>
      <xdr:spPr bwMode="auto">
        <a:xfrm flipH="1" flipV="1">
          <a:off x="1076325" y="2733675"/>
          <a:ext cx="304800" cy="32385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18</xdr:row>
      <xdr:rowOff>114300</xdr:rowOff>
    </xdr:from>
    <xdr:to>
      <xdr:col>5</xdr:col>
      <xdr:colOff>104775</xdr:colOff>
      <xdr:row>19</xdr:row>
      <xdr:rowOff>19050</xdr:rowOff>
    </xdr:to>
    <xdr:sp macro="" textlink="">
      <xdr:nvSpPr>
        <xdr:cNvPr id="16612" name="Freeform 224">
          <a:extLst>
            <a:ext uri="{FF2B5EF4-FFF2-40B4-BE49-F238E27FC236}">
              <a16:creationId xmlns:a16="http://schemas.microsoft.com/office/drawing/2014/main" xmlns="" id="{72F5B878-FE8F-4E93-B924-0F706E557F2E}"/>
            </a:ext>
          </a:extLst>
        </xdr:cNvPr>
        <xdr:cNvSpPr>
          <a:spLocks/>
        </xdr:cNvSpPr>
      </xdr:nvSpPr>
      <xdr:spPr bwMode="auto">
        <a:xfrm rot="-1593903">
          <a:off x="1333500" y="3009900"/>
          <a:ext cx="57150" cy="66675"/>
        </a:xfrm>
        <a:custGeom>
          <a:avLst/>
          <a:gdLst>
            <a:gd name="T0" fmla="*/ 2147483647 w 116"/>
            <a:gd name="T1" fmla="*/ 0 h 138"/>
            <a:gd name="T2" fmla="*/ 2147483647 w 116"/>
            <a:gd name="T3" fmla="*/ 2147483647 h 138"/>
            <a:gd name="T4" fmla="*/ 0 w 116"/>
            <a:gd name="T5" fmla="*/ 2147483647 h 138"/>
            <a:gd name="T6" fmla="*/ 2147483647 w 116"/>
            <a:gd name="T7" fmla="*/ 2147483647 h 138"/>
            <a:gd name="T8" fmla="*/ 2147483647 w 116"/>
            <a:gd name="T9" fmla="*/ 0 h 13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16"/>
            <a:gd name="T16" fmla="*/ 0 h 138"/>
            <a:gd name="T17" fmla="*/ 116 w 116"/>
            <a:gd name="T18" fmla="*/ 138 h 138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16" h="138">
              <a:moveTo>
                <a:pt x="116" y="0"/>
              </a:moveTo>
              <a:lnTo>
                <a:pt x="96" y="138"/>
              </a:lnTo>
              <a:lnTo>
                <a:pt x="0" y="40"/>
              </a:lnTo>
              <a:lnTo>
                <a:pt x="71" y="59"/>
              </a:lnTo>
              <a:lnTo>
                <a:pt x="116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19</xdr:row>
      <xdr:rowOff>19050</xdr:rowOff>
    </xdr:from>
    <xdr:to>
      <xdr:col>2</xdr:col>
      <xdr:colOff>180975</xdr:colOff>
      <xdr:row>19</xdr:row>
      <xdr:rowOff>19050</xdr:rowOff>
    </xdr:to>
    <xdr:sp macro="" textlink="">
      <xdr:nvSpPr>
        <xdr:cNvPr id="16613" name="Line 226">
          <a:extLst>
            <a:ext uri="{FF2B5EF4-FFF2-40B4-BE49-F238E27FC236}">
              <a16:creationId xmlns:a16="http://schemas.microsoft.com/office/drawing/2014/main" xmlns="" id="{CAE53A4E-2370-4E55-B180-62FE02C76E7D}"/>
            </a:ext>
          </a:extLst>
        </xdr:cNvPr>
        <xdr:cNvSpPr>
          <a:spLocks noChangeShapeType="1"/>
        </xdr:cNvSpPr>
      </xdr:nvSpPr>
      <xdr:spPr bwMode="auto">
        <a:xfrm flipH="1">
          <a:off x="381000" y="30765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152400</xdr:rowOff>
    </xdr:from>
    <xdr:to>
      <xdr:col>2</xdr:col>
      <xdr:colOff>180975</xdr:colOff>
      <xdr:row>19</xdr:row>
      <xdr:rowOff>152400</xdr:rowOff>
    </xdr:to>
    <xdr:sp macro="" textlink="">
      <xdr:nvSpPr>
        <xdr:cNvPr id="16614" name="Line 227">
          <a:extLst>
            <a:ext uri="{FF2B5EF4-FFF2-40B4-BE49-F238E27FC236}">
              <a16:creationId xmlns:a16="http://schemas.microsoft.com/office/drawing/2014/main" xmlns="" id="{A0C302ED-10B6-49E4-A743-08A4A79DDB60}"/>
            </a:ext>
          </a:extLst>
        </xdr:cNvPr>
        <xdr:cNvSpPr>
          <a:spLocks noChangeShapeType="1"/>
        </xdr:cNvSpPr>
      </xdr:nvSpPr>
      <xdr:spPr bwMode="auto">
        <a:xfrm flipH="1">
          <a:off x="381000" y="32099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20</xdr:row>
      <xdr:rowOff>9525</xdr:rowOff>
    </xdr:from>
    <xdr:to>
      <xdr:col>2</xdr:col>
      <xdr:colOff>66675</xdr:colOff>
      <xdr:row>20</xdr:row>
      <xdr:rowOff>133350</xdr:rowOff>
    </xdr:to>
    <xdr:sp macro="" textlink="">
      <xdr:nvSpPr>
        <xdr:cNvPr id="16615" name="Line 228">
          <a:extLst>
            <a:ext uri="{FF2B5EF4-FFF2-40B4-BE49-F238E27FC236}">
              <a16:creationId xmlns:a16="http://schemas.microsoft.com/office/drawing/2014/main" xmlns="" id="{E871A5E6-73EC-4B7A-ADF4-BE46C1233AA0}"/>
            </a:ext>
          </a:extLst>
        </xdr:cNvPr>
        <xdr:cNvSpPr>
          <a:spLocks noChangeShapeType="1"/>
        </xdr:cNvSpPr>
      </xdr:nvSpPr>
      <xdr:spPr bwMode="auto">
        <a:xfrm>
          <a:off x="447675" y="3228975"/>
          <a:ext cx="0" cy="1238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18</xdr:row>
      <xdr:rowOff>38100</xdr:rowOff>
    </xdr:from>
    <xdr:to>
      <xdr:col>2</xdr:col>
      <xdr:colOff>66675</xdr:colOff>
      <xdr:row>19</xdr:row>
      <xdr:rowOff>0</xdr:rowOff>
    </xdr:to>
    <xdr:sp macro="" textlink="">
      <xdr:nvSpPr>
        <xdr:cNvPr id="16616" name="Line 229">
          <a:extLst>
            <a:ext uri="{FF2B5EF4-FFF2-40B4-BE49-F238E27FC236}">
              <a16:creationId xmlns:a16="http://schemas.microsoft.com/office/drawing/2014/main" xmlns="" id="{EF79EF5C-B6A5-4A46-8C0F-5E9F2B34FACE}"/>
            </a:ext>
          </a:extLst>
        </xdr:cNvPr>
        <xdr:cNvSpPr>
          <a:spLocks noChangeShapeType="1"/>
        </xdr:cNvSpPr>
      </xdr:nvSpPr>
      <xdr:spPr bwMode="auto">
        <a:xfrm>
          <a:off x="447675" y="2933700"/>
          <a:ext cx="0" cy="1238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20</xdr:row>
      <xdr:rowOff>19050</xdr:rowOff>
    </xdr:from>
    <xdr:to>
      <xdr:col>2</xdr:col>
      <xdr:colOff>200025</xdr:colOff>
      <xdr:row>21</xdr:row>
      <xdr:rowOff>28575</xdr:rowOff>
    </xdr:to>
    <xdr:sp macro="" textlink="">
      <xdr:nvSpPr>
        <xdr:cNvPr id="16617" name="Line 230">
          <a:extLst>
            <a:ext uri="{FF2B5EF4-FFF2-40B4-BE49-F238E27FC236}">
              <a16:creationId xmlns:a16="http://schemas.microsoft.com/office/drawing/2014/main" xmlns="" id="{A44FEE65-8713-468A-A5B2-CAD638E27FBB}"/>
            </a:ext>
          </a:extLst>
        </xdr:cNvPr>
        <xdr:cNvSpPr>
          <a:spLocks noChangeShapeType="1"/>
        </xdr:cNvSpPr>
      </xdr:nvSpPr>
      <xdr:spPr bwMode="auto">
        <a:xfrm>
          <a:off x="581025" y="32385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29</xdr:row>
      <xdr:rowOff>95250</xdr:rowOff>
    </xdr:from>
    <xdr:to>
      <xdr:col>6</xdr:col>
      <xdr:colOff>238125</xdr:colOff>
      <xdr:row>29</xdr:row>
      <xdr:rowOff>95250</xdr:rowOff>
    </xdr:to>
    <xdr:sp macro="" textlink="">
      <xdr:nvSpPr>
        <xdr:cNvPr id="16618" name="Line 231">
          <a:extLst>
            <a:ext uri="{FF2B5EF4-FFF2-40B4-BE49-F238E27FC236}">
              <a16:creationId xmlns:a16="http://schemas.microsoft.com/office/drawing/2014/main" xmlns="" id="{DCA297F7-C7EF-44AD-BB03-C2EF4EC9DFCD}"/>
            </a:ext>
          </a:extLst>
        </xdr:cNvPr>
        <xdr:cNvSpPr>
          <a:spLocks noChangeShapeType="1"/>
        </xdr:cNvSpPr>
      </xdr:nvSpPr>
      <xdr:spPr bwMode="auto">
        <a:xfrm flipH="1">
          <a:off x="1590675" y="4772025"/>
          <a:ext cx="219075" cy="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38100</xdr:rowOff>
    </xdr:from>
    <xdr:to>
      <xdr:col>16</xdr:col>
      <xdr:colOff>0</xdr:colOff>
      <xdr:row>20</xdr:row>
      <xdr:rowOff>142875</xdr:rowOff>
    </xdr:to>
    <xdr:sp macro="" textlink="">
      <xdr:nvSpPr>
        <xdr:cNvPr id="16619" name="Line 232">
          <a:extLst>
            <a:ext uri="{FF2B5EF4-FFF2-40B4-BE49-F238E27FC236}">
              <a16:creationId xmlns:a16="http://schemas.microsoft.com/office/drawing/2014/main" xmlns="" id="{D558E008-76D4-4621-A3A4-81AB4B9F8B43}"/>
            </a:ext>
          </a:extLst>
        </xdr:cNvPr>
        <xdr:cNvSpPr>
          <a:spLocks noChangeShapeType="1"/>
        </xdr:cNvSpPr>
      </xdr:nvSpPr>
      <xdr:spPr bwMode="auto">
        <a:xfrm>
          <a:off x="4524375" y="3257550"/>
          <a:ext cx="0" cy="1047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13</xdr:row>
      <xdr:rowOff>95250</xdr:rowOff>
    </xdr:from>
    <xdr:to>
      <xdr:col>12</xdr:col>
      <xdr:colOff>266700</xdr:colOff>
      <xdr:row>17</xdr:row>
      <xdr:rowOff>47625</xdr:rowOff>
    </xdr:to>
    <xdr:sp macro="" textlink="">
      <xdr:nvSpPr>
        <xdr:cNvPr id="16620" name="Line 233">
          <a:extLst>
            <a:ext uri="{FF2B5EF4-FFF2-40B4-BE49-F238E27FC236}">
              <a16:creationId xmlns:a16="http://schemas.microsoft.com/office/drawing/2014/main" xmlns="" id="{2C96ABEE-8233-46B4-AAB2-6045584B0B4C}"/>
            </a:ext>
          </a:extLst>
        </xdr:cNvPr>
        <xdr:cNvSpPr>
          <a:spLocks noChangeShapeType="1"/>
        </xdr:cNvSpPr>
      </xdr:nvSpPr>
      <xdr:spPr bwMode="auto">
        <a:xfrm flipV="1">
          <a:off x="3133725" y="2181225"/>
          <a:ext cx="466725" cy="6000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15</xdr:row>
      <xdr:rowOff>95250</xdr:rowOff>
    </xdr:from>
    <xdr:to>
      <xdr:col>12</xdr:col>
      <xdr:colOff>266700</xdr:colOff>
      <xdr:row>17</xdr:row>
      <xdr:rowOff>104775</xdr:rowOff>
    </xdr:to>
    <xdr:sp macro="" textlink="">
      <xdr:nvSpPr>
        <xdr:cNvPr id="16621" name="Line 234">
          <a:extLst>
            <a:ext uri="{FF2B5EF4-FFF2-40B4-BE49-F238E27FC236}">
              <a16:creationId xmlns:a16="http://schemas.microsoft.com/office/drawing/2014/main" xmlns="" id="{36990AA4-B404-426E-952C-9E211FD7AE9B}"/>
            </a:ext>
          </a:extLst>
        </xdr:cNvPr>
        <xdr:cNvSpPr>
          <a:spLocks noChangeShapeType="1"/>
        </xdr:cNvSpPr>
      </xdr:nvSpPr>
      <xdr:spPr bwMode="auto">
        <a:xfrm flipH="1">
          <a:off x="3409950" y="2505075"/>
          <a:ext cx="190500" cy="333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17</xdr:row>
      <xdr:rowOff>9525</xdr:rowOff>
    </xdr:from>
    <xdr:to>
      <xdr:col>11</xdr:col>
      <xdr:colOff>114300</xdr:colOff>
      <xdr:row>17</xdr:row>
      <xdr:rowOff>66675</xdr:rowOff>
    </xdr:to>
    <xdr:sp macro="" textlink="">
      <xdr:nvSpPr>
        <xdr:cNvPr id="16622" name="Freeform 235">
          <a:extLst>
            <a:ext uri="{FF2B5EF4-FFF2-40B4-BE49-F238E27FC236}">
              <a16:creationId xmlns:a16="http://schemas.microsoft.com/office/drawing/2014/main" xmlns="" id="{3DC05150-E96D-4B3B-9818-1665911155FD}"/>
            </a:ext>
          </a:extLst>
        </xdr:cNvPr>
        <xdr:cNvSpPr>
          <a:spLocks/>
        </xdr:cNvSpPr>
      </xdr:nvSpPr>
      <xdr:spPr bwMode="auto">
        <a:xfrm rot="-1544795">
          <a:off x="3105150" y="2743200"/>
          <a:ext cx="57150" cy="57150"/>
        </a:xfrm>
        <a:custGeom>
          <a:avLst/>
          <a:gdLst>
            <a:gd name="T0" fmla="*/ 2147483647 w 137"/>
            <a:gd name="T1" fmla="*/ 2147483647 h 113"/>
            <a:gd name="T2" fmla="*/ 0 w 137"/>
            <a:gd name="T3" fmla="*/ 2147483647 h 113"/>
            <a:gd name="T4" fmla="*/ 2147483647 w 137"/>
            <a:gd name="T5" fmla="*/ 0 h 113"/>
            <a:gd name="T6" fmla="*/ 2147483647 w 137"/>
            <a:gd name="T7" fmla="*/ 2147483647 h 113"/>
            <a:gd name="T8" fmla="*/ 2147483647 w 137"/>
            <a:gd name="T9" fmla="*/ 2147483647 h 11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7"/>
            <a:gd name="T16" fmla="*/ 0 h 113"/>
            <a:gd name="T17" fmla="*/ 137 w 137"/>
            <a:gd name="T18" fmla="*/ 113 h 113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7" h="113">
              <a:moveTo>
                <a:pt x="137" y="113"/>
              </a:moveTo>
              <a:lnTo>
                <a:pt x="0" y="108"/>
              </a:lnTo>
              <a:lnTo>
                <a:pt x="86" y="0"/>
              </a:lnTo>
              <a:lnTo>
                <a:pt x="75" y="74"/>
              </a:lnTo>
              <a:lnTo>
                <a:pt x="137" y="11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173"/>
  <sheetViews>
    <sheetView zoomScale="120" zoomScaleNormal="100" workbookViewId="0">
      <selection activeCell="J37" sqref="J37:K37"/>
    </sheetView>
  </sheetViews>
  <sheetFormatPr defaultRowHeight="12.75" x14ac:dyDescent="0.2"/>
  <cols>
    <col min="1" max="1" width="4.5703125" style="2" customWidth="1"/>
    <col min="2" max="4" width="4.28515625" style="2" customWidth="1"/>
    <col min="5" max="5" width="5.7109375" style="2" customWidth="1"/>
    <col min="6" max="12" width="4.28515625" style="2" customWidth="1"/>
    <col min="13" max="13" width="5.7109375" style="2" customWidth="1"/>
    <col min="14" max="14" width="5" style="2" customWidth="1"/>
    <col min="15" max="15" width="5.7109375" style="2" customWidth="1"/>
    <col min="16" max="16" width="4.28515625" style="2" customWidth="1"/>
    <col min="17" max="17" width="5.5703125" style="2" customWidth="1"/>
    <col min="18" max="18" width="5" style="2" customWidth="1"/>
    <col min="19" max="19" width="3.5703125" style="2" customWidth="1"/>
    <col min="20" max="20" width="6.28515625" style="2" customWidth="1"/>
    <col min="21" max="21" width="4" style="2" customWidth="1"/>
    <col min="22" max="22" width="3.42578125" style="2" customWidth="1"/>
    <col min="23" max="23" width="4.42578125" style="2" customWidth="1"/>
    <col min="24" max="24" width="4.28515625" style="2" customWidth="1"/>
    <col min="25" max="25" width="3.5703125" style="2" customWidth="1"/>
    <col min="26" max="27" width="4.42578125" style="2" customWidth="1"/>
    <col min="28" max="16384" width="9.140625" style="2"/>
  </cols>
  <sheetData>
    <row r="4" spans="1:24" ht="16.5" thickBot="1" x14ac:dyDescent="0.25">
      <c r="A4" s="132" t="s">
        <v>67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</row>
    <row r="5" spans="1:24" ht="16.5" thickTop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4" x14ac:dyDescent="0.2">
      <c r="A6" s="111" t="s">
        <v>1</v>
      </c>
      <c r="B6" s="111"/>
      <c r="C6" s="111"/>
      <c r="D6" s="91"/>
      <c r="E6" s="91"/>
      <c r="F6" s="91"/>
      <c r="G6" s="91"/>
      <c r="H6" s="91"/>
      <c r="I6" s="91"/>
      <c r="J6" s="91"/>
      <c r="K6" s="91"/>
      <c r="M6" s="3" t="s">
        <v>7</v>
      </c>
      <c r="N6" s="3"/>
      <c r="O6" s="91"/>
      <c r="P6" s="91"/>
      <c r="Q6" s="91"/>
      <c r="R6" s="91"/>
      <c r="S6" s="91"/>
      <c r="T6" s="91"/>
      <c r="U6" s="91"/>
    </row>
    <row r="7" spans="1:24" x14ac:dyDescent="0.2">
      <c r="A7" s="108" t="s">
        <v>2</v>
      </c>
      <c r="B7" s="108"/>
      <c r="C7" s="108"/>
      <c r="D7" s="108"/>
      <c r="E7" s="108"/>
      <c r="F7" s="131"/>
      <c r="G7" s="131"/>
      <c r="H7" s="131"/>
      <c r="I7" s="131"/>
      <c r="J7" s="131"/>
      <c r="K7" s="131"/>
      <c r="L7" s="5"/>
      <c r="M7" s="2" t="s">
        <v>8</v>
      </c>
      <c r="O7" s="131"/>
      <c r="P7" s="131"/>
      <c r="Q7" s="131"/>
      <c r="R7" s="131"/>
      <c r="S7" s="131"/>
      <c r="T7" s="131"/>
      <c r="U7" s="131"/>
    </row>
    <row r="8" spans="1:24" x14ac:dyDescent="0.2">
      <c r="A8" s="111" t="s">
        <v>3</v>
      </c>
      <c r="B8" s="111"/>
      <c r="C8" s="111"/>
      <c r="D8" s="111"/>
      <c r="E8" s="134"/>
      <c r="F8" s="134"/>
      <c r="G8" s="134"/>
      <c r="H8" s="134"/>
      <c r="I8" s="134"/>
      <c r="J8" s="134"/>
      <c r="K8" s="134"/>
      <c r="L8" s="3"/>
      <c r="M8" s="2" t="s">
        <v>9</v>
      </c>
      <c r="O8" s="130"/>
      <c r="P8" s="130"/>
      <c r="Q8" s="130"/>
      <c r="R8" s="130"/>
      <c r="S8" s="130"/>
      <c r="T8" s="130"/>
      <c r="U8" s="130"/>
    </row>
    <row r="9" spans="1:24" x14ac:dyDescent="0.2">
      <c r="A9" s="108" t="s">
        <v>64</v>
      </c>
      <c r="B9" s="108"/>
      <c r="C9" s="108"/>
      <c r="D9" s="108"/>
      <c r="E9" s="108"/>
      <c r="F9" s="108"/>
      <c r="G9" s="133"/>
      <c r="H9" s="133"/>
      <c r="I9" s="133"/>
      <c r="J9" s="133"/>
      <c r="K9" s="133"/>
      <c r="L9" s="3" t="s">
        <v>4</v>
      </c>
    </row>
    <row r="10" spans="1:24" x14ac:dyDescent="0.2">
      <c r="A10" s="2" t="s">
        <v>31</v>
      </c>
      <c r="L10" s="5"/>
      <c r="M10" s="91"/>
      <c r="N10" s="91"/>
      <c r="O10" s="91"/>
      <c r="P10" s="91"/>
      <c r="Q10" s="91"/>
      <c r="R10" s="91"/>
      <c r="S10" s="91"/>
      <c r="T10" s="91"/>
      <c r="U10" s="91"/>
    </row>
    <row r="11" spans="1:24" x14ac:dyDescent="0.2">
      <c r="A11" s="111" t="s">
        <v>63</v>
      </c>
      <c r="B11" s="111"/>
      <c r="C11" s="111"/>
      <c r="D11" s="111"/>
      <c r="E11" s="111"/>
      <c r="F11" s="74"/>
      <c r="G11" s="74"/>
      <c r="H11" s="2" t="s">
        <v>5</v>
      </c>
      <c r="I11" s="5"/>
      <c r="J11" s="5"/>
      <c r="M11" s="2" t="s">
        <v>6</v>
      </c>
      <c r="P11" s="74"/>
      <c r="Q11" s="74"/>
      <c r="R11" s="2" t="s">
        <v>5</v>
      </c>
      <c r="T11" s="5"/>
    </row>
    <row r="12" spans="1:24" x14ac:dyDescent="0.2">
      <c r="A12" s="108" t="s">
        <v>65</v>
      </c>
      <c r="B12" s="108"/>
      <c r="C12" s="108"/>
      <c r="D12" s="108"/>
      <c r="E12" s="108"/>
      <c r="F12" s="108"/>
      <c r="G12" s="108"/>
      <c r="H12" s="74"/>
      <c r="I12" s="74"/>
      <c r="J12" s="2" t="s">
        <v>89</v>
      </c>
      <c r="K12" s="5"/>
      <c r="L12" s="74"/>
      <c r="M12" s="74"/>
      <c r="N12" s="2" t="s">
        <v>5</v>
      </c>
      <c r="O12" s="5"/>
    </row>
    <row r="14" spans="1:24" ht="12.75" customHeight="1" x14ac:dyDescent="0.2">
      <c r="A14" s="94" t="s">
        <v>10</v>
      </c>
      <c r="B14" s="100"/>
      <c r="C14" s="94" t="s">
        <v>69</v>
      </c>
      <c r="D14" s="95"/>
      <c r="E14" s="100"/>
      <c r="F14" s="94" t="s">
        <v>26</v>
      </c>
      <c r="G14" s="95"/>
      <c r="H14" s="94" t="s">
        <v>11</v>
      </c>
      <c r="I14" s="95"/>
      <c r="J14" s="94" t="s">
        <v>66</v>
      </c>
      <c r="K14" s="100"/>
      <c r="L14" s="94" t="s">
        <v>12</v>
      </c>
      <c r="M14" s="100"/>
      <c r="N14" s="94" t="s">
        <v>29</v>
      </c>
      <c r="O14" s="95"/>
      <c r="P14" s="94" t="s">
        <v>27</v>
      </c>
      <c r="Q14" s="100"/>
      <c r="R14" s="94" t="s">
        <v>28</v>
      </c>
      <c r="S14" s="100"/>
      <c r="T14" s="94" t="s">
        <v>37</v>
      </c>
      <c r="U14" s="100"/>
      <c r="X14" s="6"/>
    </row>
    <row r="15" spans="1:24" x14ac:dyDescent="0.2">
      <c r="A15" s="96"/>
      <c r="B15" s="101"/>
      <c r="C15" s="96"/>
      <c r="D15" s="97"/>
      <c r="E15" s="101"/>
      <c r="F15" s="96"/>
      <c r="G15" s="97"/>
      <c r="H15" s="96"/>
      <c r="I15" s="97"/>
      <c r="J15" s="96"/>
      <c r="K15" s="101"/>
      <c r="L15" s="96"/>
      <c r="M15" s="101"/>
      <c r="N15" s="96"/>
      <c r="O15" s="97"/>
      <c r="P15" s="96"/>
      <c r="Q15" s="101"/>
      <c r="R15" s="96"/>
      <c r="S15" s="101"/>
      <c r="T15" s="96"/>
      <c r="U15" s="101"/>
      <c r="X15" s="6"/>
    </row>
    <row r="16" spans="1:24" x14ac:dyDescent="0.2">
      <c r="A16" s="96"/>
      <c r="B16" s="101"/>
      <c r="C16" s="96"/>
      <c r="D16" s="97"/>
      <c r="E16" s="101"/>
      <c r="F16" s="96"/>
      <c r="G16" s="97"/>
      <c r="H16" s="96"/>
      <c r="I16" s="97"/>
      <c r="J16" s="96"/>
      <c r="K16" s="101"/>
      <c r="L16" s="96"/>
      <c r="M16" s="101"/>
      <c r="N16" s="96"/>
      <c r="O16" s="97"/>
      <c r="P16" s="96"/>
      <c r="Q16" s="101"/>
      <c r="R16" s="96"/>
      <c r="S16" s="101"/>
      <c r="T16" s="96"/>
      <c r="U16" s="101"/>
    </row>
    <row r="17" spans="1:28" x14ac:dyDescent="0.2">
      <c r="A17" s="98"/>
      <c r="B17" s="102"/>
      <c r="C17" s="98"/>
      <c r="D17" s="99"/>
      <c r="E17" s="102"/>
      <c r="F17" s="98"/>
      <c r="G17" s="99"/>
      <c r="H17" s="98"/>
      <c r="I17" s="99"/>
      <c r="J17" s="98"/>
      <c r="K17" s="102"/>
      <c r="L17" s="98"/>
      <c r="M17" s="102"/>
      <c r="N17" s="98"/>
      <c r="O17" s="99"/>
      <c r="P17" s="98"/>
      <c r="Q17" s="102"/>
      <c r="R17" s="98"/>
      <c r="S17" s="102"/>
      <c r="T17" s="98"/>
      <c r="U17" s="102"/>
    </row>
    <row r="18" spans="1:28" x14ac:dyDescent="0.2">
      <c r="A18" s="118"/>
      <c r="B18" s="119"/>
      <c r="C18" s="120"/>
      <c r="D18" s="121"/>
      <c r="E18" s="122"/>
      <c r="F18" s="118"/>
      <c r="G18" s="119"/>
      <c r="H18" s="118"/>
      <c r="I18" s="119"/>
      <c r="J18" s="123"/>
      <c r="K18" s="124"/>
      <c r="L18" s="118"/>
      <c r="M18" s="119"/>
      <c r="N18" s="118"/>
      <c r="O18" s="119"/>
      <c r="P18" s="125" t="str">
        <f>IF(F18=0, " ", (0.408*F18)/(J18^2))</f>
        <v xml:space="preserve"> </v>
      </c>
      <c r="Q18" s="126"/>
      <c r="R18" s="125" t="str">
        <f>IF(F18=0, " ", (10.536*((F18/N18)^1.852)*L18)/(J18^4.866))</f>
        <v xml:space="preserve"> </v>
      </c>
      <c r="S18" s="126"/>
      <c r="T18" s="128"/>
      <c r="U18" s="129"/>
    </row>
    <row r="19" spans="1:28" x14ac:dyDescent="0.2">
      <c r="A19" s="118"/>
      <c r="B19" s="119"/>
      <c r="C19" s="120"/>
      <c r="D19" s="121"/>
      <c r="E19" s="122"/>
      <c r="F19" s="118"/>
      <c r="G19" s="119"/>
      <c r="H19" s="118"/>
      <c r="I19" s="119"/>
      <c r="J19" s="123"/>
      <c r="K19" s="124"/>
      <c r="L19" s="118"/>
      <c r="M19" s="119"/>
      <c r="N19" s="118"/>
      <c r="O19" s="119"/>
      <c r="P19" s="125" t="str">
        <f t="shared" ref="P19:P32" si="0">IF(F19=0, " ", (0.408*F19)/(J19^2))</f>
        <v xml:space="preserve"> </v>
      </c>
      <c r="Q19" s="126"/>
      <c r="R19" s="125" t="str">
        <f t="shared" ref="R19:R32" si="1">IF(F19=0, " ", (10.536*((F19/N19)^1.852)*L19)/(J19^4.866))</f>
        <v xml:space="preserve"> </v>
      </c>
      <c r="S19" s="126"/>
      <c r="T19" s="128"/>
      <c r="U19" s="129"/>
    </row>
    <row r="20" spans="1:28" x14ac:dyDescent="0.2">
      <c r="A20" s="118"/>
      <c r="B20" s="119"/>
      <c r="C20" s="120"/>
      <c r="D20" s="121"/>
      <c r="E20" s="122"/>
      <c r="F20" s="118"/>
      <c r="G20" s="119"/>
      <c r="H20" s="118"/>
      <c r="I20" s="119"/>
      <c r="J20" s="123"/>
      <c r="K20" s="124"/>
      <c r="L20" s="118"/>
      <c r="M20" s="119"/>
      <c r="N20" s="118"/>
      <c r="O20" s="119"/>
      <c r="P20" s="125" t="str">
        <f t="shared" si="0"/>
        <v xml:space="preserve"> </v>
      </c>
      <c r="Q20" s="126"/>
      <c r="R20" s="125" t="str">
        <f t="shared" si="1"/>
        <v xml:space="preserve"> </v>
      </c>
      <c r="S20" s="126"/>
      <c r="T20" s="128"/>
      <c r="U20" s="129"/>
      <c r="AB20" s="7"/>
    </row>
    <row r="21" spans="1:28" x14ac:dyDescent="0.2">
      <c r="A21" s="118"/>
      <c r="B21" s="119"/>
      <c r="C21" s="120"/>
      <c r="D21" s="121"/>
      <c r="E21" s="122"/>
      <c r="F21" s="118"/>
      <c r="G21" s="119"/>
      <c r="H21" s="118"/>
      <c r="I21" s="119"/>
      <c r="J21" s="123"/>
      <c r="K21" s="124"/>
      <c r="L21" s="118"/>
      <c r="M21" s="119"/>
      <c r="N21" s="118"/>
      <c r="O21" s="119"/>
      <c r="P21" s="125" t="str">
        <f t="shared" si="0"/>
        <v xml:space="preserve"> </v>
      </c>
      <c r="Q21" s="126"/>
      <c r="R21" s="125" t="str">
        <f t="shared" si="1"/>
        <v xml:space="preserve"> </v>
      </c>
      <c r="S21" s="126"/>
      <c r="T21" s="128"/>
      <c r="U21" s="129"/>
    </row>
    <row r="22" spans="1:28" x14ac:dyDescent="0.2">
      <c r="A22" s="118"/>
      <c r="B22" s="119"/>
      <c r="C22" s="120"/>
      <c r="D22" s="121"/>
      <c r="E22" s="122"/>
      <c r="F22" s="118"/>
      <c r="G22" s="119"/>
      <c r="H22" s="118"/>
      <c r="I22" s="119"/>
      <c r="J22" s="123"/>
      <c r="K22" s="124"/>
      <c r="L22" s="118"/>
      <c r="M22" s="119"/>
      <c r="N22" s="118"/>
      <c r="O22" s="119"/>
      <c r="P22" s="125" t="str">
        <f t="shared" si="0"/>
        <v xml:space="preserve"> </v>
      </c>
      <c r="Q22" s="126"/>
      <c r="R22" s="125" t="str">
        <f t="shared" si="1"/>
        <v xml:space="preserve"> </v>
      </c>
      <c r="S22" s="126"/>
      <c r="T22" s="128"/>
      <c r="U22" s="129"/>
    </row>
    <row r="23" spans="1:28" x14ac:dyDescent="0.2">
      <c r="A23" s="118"/>
      <c r="B23" s="119"/>
      <c r="C23" s="120"/>
      <c r="D23" s="121"/>
      <c r="E23" s="122"/>
      <c r="F23" s="118"/>
      <c r="G23" s="119"/>
      <c r="H23" s="118"/>
      <c r="I23" s="119"/>
      <c r="J23" s="123"/>
      <c r="K23" s="124"/>
      <c r="L23" s="118"/>
      <c r="M23" s="119"/>
      <c r="N23" s="118"/>
      <c r="O23" s="119"/>
      <c r="P23" s="125" t="str">
        <f t="shared" si="0"/>
        <v xml:space="preserve"> </v>
      </c>
      <c r="Q23" s="126"/>
      <c r="R23" s="125" t="str">
        <f t="shared" si="1"/>
        <v xml:space="preserve"> </v>
      </c>
      <c r="S23" s="126"/>
      <c r="T23" s="128"/>
      <c r="U23" s="129"/>
    </row>
    <row r="24" spans="1:28" x14ac:dyDescent="0.2">
      <c r="A24" s="118"/>
      <c r="B24" s="119"/>
      <c r="C24" s="120"/>
      <c r="D24" s="121"/>
      <c r="E24" s="122"/>
      <c r="F24" s="118"/>
      <c r="G24" s="119"/>
      <c r="H24" s="118"/>
      <c r="I24" s="119"/>
      <c r="J24" s="123"/>
      <c r="K24" s="124"/>
      <c r="L24" s="118"/>
      <c r="M24" s="119"/>
      <c r="N24" s="118"/>
      <c r="O24" s="119"/>
      <c r="P24" s="125" t="str">
        <f t="shared" si="0"/>
        <v xml:space="preserve"> </v>
      </c>
      <c r="Q24" s="126"/>
      <c r="R24" s="125" t="str">
        <f t="shared" si="1"/>
        <v xml:space="preserve"> </v>
      </c>
      <c r="S24" s="126"/>
      <c r="T24" s="128"/>
      <c r="U24" s="129"/>
    </row>
    <row r="25" spans="1:28" x14ac:dyDescent="0.2">
      <c r="A25" s="118"/>
      <c r="B25" s="119"/>
      <c r="C25" s="120"/>
      <c r="D25" s="121"/>
      <c r="E25" s="122"/>
      <c r="F25" s="118"/>
      <c r="G25" s="119"/>
      <c r="H25" s="118"/>
      <c r="I25" s="119"/>
      <c r="J25" s="123"/>
      <c r="K25" s="124"/>
      <c r="L25" s="118"/>
      <c r="M25" s="119"/>
      <c r="N25" s="118"/>
      <c r="O25" s="119"/>
      <c r="P25" s="125" t="str">
        <f t="shared" si="0"/>
        <v xml:space="preserve"> </v>
      </c>
      <c r="Q25" s="126"/>
      <c r="R25" s="125" t="str">
        <f t="shared" si="1"/>
        <v xml:space="preserve"> </v>
      </c>
      <c r="S25" s="126"/>
      <c r="T25" s="128"/>
      <c r="U25" s="129"/>
    </row>
    <row r="26" spans="1:28" x14ac:dyDescent="0.2">
      <c r="A26" s="118"/>
      <c r="B26" s="119"/>
      <c r="C26" s="120"/>
      <c r="D26" s="121"/>
      <c r="E26" s="122"/>
      <c r="F26" s="118"/>
      <c r="G26" s="119"/>
      <c r="H26" s="118"/>
      <c r="I26" s="119"/>
      <c r="J26" s="123"/>
      <c r="K26" s="124"/>
      <c r="L26" s="118"/>
      <c r="M26" s="119"/>
      <c r="N26" s="118"/>
      <c r="O26" s="119"/>
      <c r="P26" s="125" t="str">
        <f t="shared" si="0"/>
        <v xml:space="preserve"> </v>
      </c>
      <c r="Q26" s="126"/>
      <c r="R26" s="125" t="str">
        <f t="shared" si="1"/>
        <v xml:space="preserve"> </v>
      </c>
      <c r="S26" s="126"/>
      <c r="T26" s="128"/>
      <c r="U26" s="129"/>
    </row>
    <row r="27" spans="1:28" x14ac:dyDescent="0.2">
      <c r="A27" s="118"/>
      <c r="B27" s="119"/>
      <c r="C27" s="120"/>
      <c r="D27" s="121"/>
      <c r="E27" s="122"/>
      <c r="F27" s="118"/>
      <c r="G27" s="119"/>
      <c r="H27" s="118"/>
      <c r="I27" s="119"/>
      <c r="J27" s="123"/>
      <c r="K27" s="124"/>
      <c r="L27" s="118"/>
      <c r="M27" s="119"/>
      <c r="N27" s="118"/>
      <c r="O27" s="119"/>
      <c r="P27" s="125" t="str">
        <f t="shared" si="0"/>
        <v xml:space="preserve"> </v>
      </c>
      <c r="Q27" s="126"/>
      <c r="R27" s="125" t="str">
        <f t="shared" si="1"/>
        <v xml:space="preserve"> </v>
      </c>
      <c r="S27" s="126"/>
      <c r="T27" s="128"/>
      <c r="U27" s="129"/>
    </row>
    <row r="28" spans="1:28" x14ac:dyDescent="0.2">
      <c r="A28" s="118"/>
      <c r="B28" s="119"/>
      <c r="C28" s="120"/>
      <c r="D28" s="121"/>
      <c r="E28" s="122"/>
      <c r="F28" s="118"/>
      <c r="G28" s="119"/>
      <c r="H28" s="118"/>
      <c r="I28" s="119"/>
      <c r="J28" s="123"/>
      <c r="K28" s="124"/>
      <c r="L28" s="118"/>
      <c r="M28" s="119"/>
      <c r="N28" s="118"/>
      <c r="O28" s="119"/>
      <c r="P28" s="125" t="str">
        <f t="shared" si="0"/>
        <v xml:space="preserve"> </v>
      </c>
      <c r="Q28" s="126"/>
      <c r="R28" s="125" t="str">
        <f t="shared" si="1"/>
        <v xml:space="preserve"> </v>
      </c>
      <c r="S28" s="126"/>
      <c r="T28" s="127"/>
      <c r="U28" s="127"/>
    </row>
    <row r="29" spans="1:28" x14ac:dyDescent="0.2">
      <c r="A29" s="118"/>
      <c r="B29" s="119"/>
      <c r="C29" s="120"/>
      <c r="D29" s="121"/>
      <c r="E29" s="122"/>
      <c r="F29" s="118"/>
      <c r="G29" s="119"/>
      <c r="H29" s="118"/>
      <c r="I29" s="119"/>
      <c r="J29" s="123"/>
      <c r="K29" s="124"/>
      <c r="L29" s="118"/>
      <c r="M29" s="119"/>
      <c r="N29" s="118"/>
      <c r="O29" s="119"/>
      <c r="P29" s="125"/>
      <c r="Q29" s="126"/>
      <c r="R29" s="125"/>
      <c r="S29" s="126"/>
      <c r="T29" s="127"/>
      <c r="U29" s="127"/>
    </row>
    <row r="30" spans="1:28" x14ac:dyDescent="0.2">
      <c r="A30" s="118"/>
      <c r="B30" s="119"/>
      <c r="C30" s="120"/>
      <c r="D30" s="121"/>
      <c r="E30" s="122"/>
      <c r="F30" s="118"/>
      <c r="G30" s="119"/>
      <c r="H30" s="118"/>
      <c r="I30" s="119"/>
      <c r="J30" s="123"/>
      <c r="K30" s="124"/>
      <c r="L30" s="118"/>
      <c r="M30" s="119"/>
      <c r="N30" s="118"/>
      <c r="O30" s="119"/>
      <c r="P30" s="125" t="str">
        <f t="shared" si="0"/>
        <v xml:space="preserve"> </v>
      </c>
      <c r="Q30" s="126"/>
      <c r="R30" s="125" t="str">
        <f t="shared" si="1"/>
        <v xml:space="preserve"> </v>
      </c>
      <c r="S30" s="126"/>
      <c r="T30" s="127"/>
      <c r="U30" s="127"/>
    </row>
    <row r="31" spans="1:28" x14ac:dyDescent="0.2">
      <c r="A31" s="118"/>
      <c r="B31" s="119"/>
      <c r="C31" s="120"/>
      <c r="D31" s="121"/>
      <c r="E31" s="122"/>
      <c r="F31" s="118"/>
      <c r="G31" s="119"/>
      <c r="H31" s="118"/>
      <c r="I31" s="119"/>
      <c r="J31" s="123"/>
      <c r="K31" s="124"/>
      <c r="L31" s="118"/>
      <c r="M31" s="119"/>
      <c r="N31" s="118"/>
      <c r="O31" s="119"/>
      <c r="P31" s="125" t="str">
        <f t="shared" si="0"/>
        <v xml:space="preserve"> </v>
      </c>
      <c r="Q31" s="126"/>
      <c r="R31" s="125" t="str">
        <f t="shared" si="1"/>
        <v xml:space="preserve"> </v>
      </c>
      <c r="S31" s="126"/>
      <c r="T31" s="127"/>
      <c r="U31" s="127"/>
      <c r="V31" s="3"/>
      <c r="W31" s="3"/>
      <c r="X31" s="3"/>
    </row>
    <row r="32" spans="1:28" x14ac:dyDescent="0.2">
      <c r="A32" s="118"/>
      <c r="B32" s="119"/>
      <c r="C32" s="120"/>
      <c r="D32" s="121"/>
      <c r="E32" s="122"/>
      <c r="F32" s="118"/>
      <c r="G32" s="119"/>
      <c r="H32" s="118"/>
      <c r="I32" s="119"/>
      <c r="J32" s="123"/>
      <c r="K32" s="124"/>
      <c r="L32" s="118"/>
      <c r="M32" s="119"/>
      <c r="N32" s="118"/>
      <c r="O32" s="119"/>
      <c r="P32" s="125" t="str">
        <f t="shared" si="0"/>
        <v xml:space="preserve"> </v>
      </c>
      <c r="Q32" s="126"/>
      <c r="R32" s="125" t="str">
        <f t="shared" si="1"/>
        <v xml:space="preserve"> </v>
      </c>
      <c r="S32" s="126"/>
      <c r="T32" s="127"/>
      <c r="U32" s="127"/>
      <c r="V32" s="3"/>
      <c r="W32" s="3"/>
      <c r="X32" s="3"/>
    </row>
    <row r="33" spans="1:24" x14ac:dyDescent="0.2">
      <c r="A33" s="114" t="s">
        <v>32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6"/>
      <c r="T33" s="117" t="str">
        <f>IF(SUM(T18:U32)=0, " ", SUM(T18:U32))</f>
        <v xml:space="preserve"> </v>
      </c>
      <c r="U33" s="117"/>
      <c r="V33" s="3"/>
      <c r="W33" s="3"/>
      <c r="X33" s="3"/>
    </row>
    <row r="34" spans="1:24" x14ac:dyDescent="0.2">
      <c r="V34" s="3"/>
      <c r="W34" s="3"/>
      <c r="X34" s="3"/>
    </row>
    <row r="35" spans="1:24" x14ac:dyDescent="0.2">
      <c r="A35" s="2" t="s">
        <v>132</v>
      </c>
      <c r="P35" s="74"/>
      <c r="Q35" s="74"/>
      <c r="R35" s="2" t="s">
        <v>131</v>
      </c>
    </row>
    <row r="36" spans="1:24" x14ac:dyDescent="0.2">
      <c r="L36" s="7"/>
      <c r="M36" s="22"/>
      <c r="N36" s="22"/>
      <c r="O36" s="4"/>
      <c r="P36" s="4"/>
      <c r="Q36" s="4"/>
      <c r="R36" s="4"/>
      <c r="S36" s="4"/>
      <c r="T36" s="4"/>
      <c r="U36" s="4"/>
    </row>
    <row r="37" spans="1:24" ht="14.25" x14ac:dyDescent="0.2">
      <c r="A37" s="3" t="s">
        <v>72</v>
      </c>
      <c r="B37" s="3"/>
      <c r="C37" s="3"/>
      <c r="D37" s="3"/>
      <c r="E37" s="3"/>
      <c r="F37" s="3"/>
      <c r="G37" s="3"/>
      <c r="I37" s="8" t="s">
        <v>17</v>
      </c>
      <c r="J37" s="74"/>
      <c r="K37" s="74"/>
      <c r="L37" s="2" t="s">
        <v>5</v>
      </c>
    </row>
    <row r="38" spans="1:24" x14ac:dyDescent="0.2">
      <c r="I38" s="7" t="s">
        <v>14</v>
      </c>
      <c r="J38" s="85" t="str">
        <f>IF(T33=0, " ", T33)</f>
        <v xml:space="preserve"> </v>
      </c>
      <c r="K38" s="85"/>
      <c r="L38" s="2" t="s">
        <v>15</v>
      </c>
    </row>
    <row r="39" spans="1:24" x14ac:dyDescent="0.2">
      <c r="I39" s="7" t="s">
        <v>14</v>
      </c>
      <c r="J39" s="85" t="str">
        <f>IF(P35=0, " ", P35)</f>
        <v xml:space="preserve"> </v>
      </c>
      <c r="K39" s="85"/>
      <c r="L39" s="2" t="s">
        <v>33</v>
      </c>
    </row>
    <row r="40" spans="1:24" ht="14.25" x14ac:dyDescent="0.2">
      <c r="A40" s="4" t="s">
        <v>73</v>
      </c>
      <c r="B40" s="4"/>
      <c r="C40" s="4"/>
      <c r="D40" s="4"/>
      <c r="E40" s="4"/>
      <c r="F40" s="4"/>
      <c r="G40" s="4"/>
      <c r="I40" s="7" t="s">
        <v>17</v>
      </c>
      <c r="J40" s="85" t="str">
        <f>IF(J37=0, " ", SUM(J37:K39))</f>
        <v xml:space="preserve"> </v>
      </c>
      <c r="K40" s="85"/>
      <c r="L40" s="108" t="s">
        <v>79</v>
      </c>
      <c r="M40" s="108"/>
      <c r="N40" s="75" t="str">
        <f>IF(J37=0, " ", J40/2.31)</f>
        <v xml:space="preserve"> </v>
      </c>
      <c r="O40" s="75"/>
      <c r="P40" s="2" t="s">
        <v>16</v>
      </c>
    </row>
    <row r="41" spans="1:24" x14ac:dyDescent="0.2">
      <c r="A41" s="9" t="s">
        <v>35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4" ht="14.25" x14ac:dyDescent="0.2">
      <c r="A42" s="2" t="s">
        <v>78</v>
      </c>
      <c r="F42" s="77"/>
      <c r="G42" s="77"/>
      <c r="H42" s="2" t="s">
        <v>16</v>
      </c>
      <c r="I42" s="7" t="s">
        <v>17</v>
      </c>
      <c r="J42" s="78" t="str">
        <f>IF(F42=0, " ", F42*2.31)</f>
        <v xml:space="preserve"> </v>
      </c>
      <c r="K42" s="78"/>
      <c r="L42" s="3" t="s">
        <v>5</v>
      </c>
      <c r="P42" s="3"/>
      <c r="Q42" s="3"/>
      <c r="R42" s="3"/>
      <c r="S42" s="3"/>
      <c r="T42" s="3"/>
    </row>
    <row r="43" spans="1:24" x14ac:dyDescent="0.2">
      <c r="A43" s="4"/>
      <c r="B43" s="4"/>
      <c r="C43" s="4"/>
      <c r="D43" s="4"/>
      <c r="E43" s="4"/>
      <c r="F43" s="7"/>
      <c r="G43" s="10"/>
      <c r="H43" s="10"/>
      <c r="I43" s="7"/>
      <c r="K43" s="7"/>
      <c r="L43" s="10"/>
      <c r="M43" s="11"/>
      <c r="N43" s="11"/>
      <c r="O43" s="11"/>
      <c r="P43" s="11"/>
      <c r="Q43" s="11"/>
      <c r="R43" s="11"/>
      <c r="S43" s="11"/>
      <c r="T43" s="11"/>
      <c r="U43" s="11"/>
    </row>
    <row r="44" spans="1:24" ht="12.75" customHeight="1" x14ac:dyDescent="0.2">
      <c r="H44" s="7"/>
      <c r="I44" s="7" t="s">
        <v>14</v>
      </c>
      <c r="J44" s="77"/>
      <c r="K44" s="77"/>
      <c r="L44" s="13" t="s">
        <v>5</v>
      </c>
      <c r="M44" s="110" t="s">
        <v>130</v>
      </c>
      <c r="N44" s="110"/>
      <c r="O44" s="110"/>
      <c r="P44" s="110"/>
      <c r="Q44" s="110"/>
      <c r="R44" s="110"/>
      <c r="S44" s="110"/>
      <c r="T44" s="110"/>
      <c r="U44" s="110"/>
      <c r="V44" s="12"/>
      <c r="W44" s="12"/>
    </row>
    <row r="45" spans="1:24" ht="12.75" customHeight="1" x14ac:dyDescent="0.2">
      <c r="I45" s="7"/>
      <c r="L45" s="13" t="s">
        <v>129</v>
      </c>
      <c r="M45" s="110"/>
      <c r="N45" s="110"/>
      <c r="O45" s="110"/>
      <c r="P45" s="110"/>
      <c r="Q45" s="110"/>
      <c r="R45" s="110"/>
      <c r="S45" s="110"/>
      <c r="T45" s="110"/>
      <c r="U45" s="110"/>
      <c r="V45" s="12"/>
      <c r="W45" s="12"/>
    </row>
    <row r="46" spans="1:24" ht="12.75" customHeight="1" x14ac:dyDescent="0.2">
      <c r="A46" s="2" t="s">
        <v>77</v>
      </c>
      <c r="H46" s="8"/>
      <c r="I46" s="7" t="s">
        <v>17</v>
      </c>
      <c r="J46" s="76" t="str">
        <f>IF(MAX(J42,J40)=0, " ", IF(J44=0, " ", MAX(J42,J40)+J44))</f>
        <v xml:space="preserve"> </v>
      </c>
      <c r="K46" s="76"/>
      <c r="L46" s="2" t="s">
        <v>5</v>
      </c>
      <c r="M46" s="110" t="str">
        <f>IF(MAX(J40,J42)=0, " ", IF(J44=0, "TDH not calculated because elevation between pump discharge and water elevation in well not entered", " "))</f>
        <v xml:space="preserve"> </v>
      </c>
      <c r="N46" s="110"/>
      <c r="O46" s="110"/>
      <c r="P46" s="110"/>
      <c r="Q46" s="110"/>
      <c r="R46" s="110"/>
      <c r="S46" s="110"/>
      <c r="T46" s="110"/>
      <c r="U46" s="110"/>
      <c r="V46" s="12"/>
    </row>
    <row r="47" spans="1:24" x14ac:dyDescent="0.2">
      <c r="M47" s="110"/>
      <c r="N47" s="110"/>
      <c r="O47" s="110"/>
      <c r="P47" s="110"/>
      <c r="Q47" s="110"/>
      <c r="R47" s="110"/>
      <c r="S47" s="110"/>
      <c r="T47" s="110"/>
      <c r="U47" s="110"/>
    </row>
    <row r="49" spans="1:27" ht="12.75" customHeight="1" x14ac:dyDescent="0.2">
      <c r="V49" s="12"/>
      <c r="AA49" s="14"/>
    </row>
    <row r="50" spans="1:27" ht="14.25" x14ac:dyDescent="0.2">
      <c r="A50" s="109" t="s">
        <v>76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3"/>
      <c r="W50" s="3"/>
      <c r="X50" s="3"/>
    </row>
    <row r="51" spans="1:27" ht="12.75" customHeight="1" x14ac:dyDescent="0.2">
      <c r="A51" s="107" t="s">
        <v>74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2"/>
    </row>
    <row r="52" spans="1:27" ht="12.75" customHeight="1" x14ac:dyDescent="0.2">
      <c r="A52" s="107" t="s">
        <v>36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2"/>
    </row>
    <row r="53" spans="1:27" ht="12.75" customHeight="1" x14ac:dyDescent="0.2">
      <c r="A53" s="107" t="s">
        <v>75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2"/>
    </row>
    <row r="54" spans="1:27" ht="12.75" customHeight="1" x14ac:dyDescent="0.2">
      <c r="A54" s="69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12"/>
    </row>
    <row r="55" spans="1:27" ht="12.75" customHeight="1" x14ac:dyDescent="0.2">
      <c r="A55" s="69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12"/>
    </row>
    <row r="56" spans="1:27" ht="12.75" customHeight="1" x14ac:dyDescent="0.2">
      <c r="A56" s="69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12"/>
    </row>
    <row r="57" spans="1:27" ht="12.75" customHeight="1" x14ac:dyDescent="0.2">
      <c r="A57" s="69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12"/>
    </row>
    <row r="58" spans="1:27" s="64" customFormat="1" ht="7.5" customHeight="1" x14ac:dyDescent="0.2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3"/>
    </row>
    <row r="59" spans="1:27" x14ac:dyDescent="0.2">
      <c r="A59" s="111" t="s">
        <v>18</v>
      </c>
      <c r="B59" s="111"/>
      <c r="C59" s="111"/>
      <c r="D59" s="111"/>
      <c r="E59" s="111"/>
      <c r="F59" s="111"/>
      <c r="G59" s="74"/>
      <c r="H59" s="74"/>
      <c r="I59" s="3" t="s">
        <v>39</v>
      </c>
      <c r="J59" s="3"/>
      <c r="K59" s="74"/>
      <c r="L59" s="74"/>
      <c r="M59" s="2" t="s">
        <v>85</v>
      </c>
      <c r="N59" s="75" t="str">
        <f>IF(K59=0, " ", K59/2.31)</f>
        <v xml:space="preserve"> </v>
      </c>
      <c r="O59" s="75"/>
      <c r="P59" s="3" t="s">
        <v>68</v>
      </c>
    </row>
    <row r="60" spans="1:27" x14ac:dyDescent="0.2">
      <c r="A60" s="9" t="s">
        <v>35</v>
      </c>
      <c r="F60" s="5"/>
      <c r="G60" s="10"/>
      <c r="H60" s="10"/>
      <c r="I60" s="10"/>
      <c r="J60" s="5"/>
      <c r="K60" s="5"/>
      <c r="L60" s="10"/>
      <c r="M60" s="10"/>
      <c r="N60" s="10"/>
      <c r="P60" s="5"/>
      <c r="Q60" s="15"/>
      <c r="R60" s="15"/>
      <c r="S60" s="5"/>
      <c r="T60" s="5"/>
      <c r="U60" s="5"/>
    </row>
    <row r="61" spans="1:27" x14ac:dyDescent="0.2">
      <c r="A61" s="2" t="s">
        <v>18</v>
      </c>
      <c r="G61" s="74"/>
      <c r="H61" s="74"/>
      <c r="I61" s="3" t="s">
        <v>39</v>
      </c>
      <c r="J61" s="3"/>
      <c r="K61" s="74"/>
      <c r="L61" s="74"/>
      <c r="M61" s="3" t="s">
        <v>86</v>
      </c>
      <c r="N61" s="75" t="str">
        <f>IF(K61=0, " ", K61/2.31)</f>
        <v xml:space="preserve"> </v>
      </c>
      <c r="O61" s="75"/>
      <c r="P61" s="2" t="s">
        <v>40</v>
      </c>
    </row>
    <row r="62" spans="1:27" x14ac:dyDescent="0.2">
      <c r="G62" s="10"/>
      <c r="H62" s="10"/>
      <c r="I62" s="5"/>
      <c r="J62" s="5"/>
      <c r="K62" s="10"/>
      <c r="L62" s="10"/>
      <c r="M62" s="5"/>
      <c r="O62" s="19"/>
    </row>
    <row r="63" spans="1:27" x14ac:dyDescent="0.2">
      <c r="A63" s="16" t="s">
        <v>56</v>
      </c>
      <c r="B63" s="16"/>
      <c r="C63" s="16"/>
      <c r="D63" s="16"/>
      <c r="G63" s="65"/>
      <c r="H63" s="16" t="s">
        <v>53</v>
      </c>
      <c r="I63" s="16"/>
      <c r="J63" s="16"/>
      <c r="K63" s="65"/>
      <c r="L63" s="2" t="s">
        <v>54</v>
      </c>
      <c r="N63" s="65"/>
      <c r="O63" s="2" t="s">
        <v>55</v>
      </c>
    </row>
    <row r="64" spans="1:27" x14ac:dyDescent="0.2">
      <c r="A64" s="16"/>
      <c r="B64" s="16"/>
      <c r="C64" s="16"/>
      <c r="D64" s="16"/>
      <c r="H64" s="23"/>
      <c r="I64" s="20"/>
      <c r="J64" s="20"/>
      <c r="K64" s="20"/>
      <c r="L64" s="5"/>
      <c r="M64" s="5"/>
      <c r="P64" s="5"/>
    </row>
    <row r="65" spans="1:22" x14ac:dyDescent="0.2">
      <c r="A65" s="16" t="s">
        <v>59</v>
      </c>
      <c r="B65" s="16"/>
      <c r="C65" s="16"/>
      <c r="D65" s="16"/>
      <c r="E65" s="16"/>
      <c r="F65" s="16"/>
      <c r="G65" s="65"/>
      <c r="H65" s="16" t="s">
        <v>57</v>
      </c>
      <c r="K65" s="65"/>
      <c r="L65" s="2" t="s">
        <v>58</v>
      </c>
    </row>
    <row r="67" spans="1:22" x14ac:dyDescent="0.2">
      <c r="A67" s="2" t="s">
        <v>43</v>
      </c>
      <c r="F67" s="103"/>
      <c r="G67" s="103"/>
      <c r="H67" s="5"/>
      <c r="K67" s="2" t="s">
        <v>41</v>
      </c>
      <c r="P67" s="103"/>
      <c r="Q67" s="103"/>
    </row>
    <row r="68" spans="1:22" x14ac:dyDescent="0.2">
      <c r="A68" s="17" t="s">
        <v>42</v>
      </c>
      <c r="B68" s="17"/>
      <c r="C68" s="17"/>
      <c r="D68" s="17"/>
      <c r="E68" s="17"/>
      <c r="F68" s="113" t="str">
        <f>IF(G61=0, " ",(G61*K61)/(3960*(F67/100)*(P67/100)))</f>
        <v xml:space="preserve"> </v>
      </c>
      <c r="G68" s="113"/>
      <c r="H68" s="18"/>
      <c r="K68" s="2" t="s">
        <v>52</v>
      </c>
      <c r="P68" s="89"/>
      <c r="Q68" s="89"/>
    </row>
    <row r="69" spans="1:22" x14ac:dyDescent="0.2">
      <c r="M69" s="86" t="str">
        <f>IF(F68=" "," ",IF(P68&lt;F68,"Selected pump horse power is less than min. horsepower", " "))</f>
        <v xml:space="preserve"> </v>
      </c>
      <c r="N69" s="86"/>
      <c r="O69" s="86"/>
      <c r="P69" s="86"/>
      <c r="Q69" s="86"/>
      <c r="R69" s="86"/>
      <c r="S69" s="86"/>
      <c r="T69" s="86"/>
      <c r="V69" s="3"/>
    </row>
    <row r="70" spans="1:22" x14ac:dyDescent="0.2">
      <c r="M70" s="86"/>
      <c r="N70" s="86"/>
      <c r="O70" s="86"/>
      <c r="P70" s="86"/>
      <c r="Q70" s="86"/>
      <c r="R70" s="86"/>
      <c r="S70" s="86"/>
      <c r="T70" s="86"/>
      <c r="V70" s="3"/>
    </row>
    <row r="71" spans="1:22" x14ac:dyDescent="0.2">
      <c r="A71" s="2" t="s">
        <v>19</v>
      </c>
      <c r="C71" s="3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2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2" x14ac:dyDescent="0.2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</row>
    <row r="74" spans="1:22" x14ac:dyDescent="0.2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</row>
    <row r="75" spans="1:22" x14ac:dyDescent="0.2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</row>
    <row r="76" spans="1:22" x14ac:dyDescent="0.2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</row>
    <row r="77" spans="1:22" x14ac:dyDescent="0.2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</row>
    <row r="79" spans="1:22" hidden="1" x14ac:dyDescent="0.2"/>
    <row r="80" spans="1:22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22" hidden="1" x14ac:dyDescent="0.2"/>
    <row r="98" spans="1:22" hidden="1" x14ac:dyDescent="0.2"/>
    <row r="99" spans="1:22" hidden="1" x14ac:dyDescent="0.2"/>
    <row r="100" spans="1:22" hidden="1" x14ac:dyDescent="0.2"/>
    <row r="101" spans="1:22" hidden="1" x14ac:dyDescent="0.2"/>
    <row r="102" spans="1:22" hidden="1" x14ac:dyDescent="0.2"/>
    <row r="103" spans="1:22" hidden="1" x14ac:dyDescent="0.2"/>
    <row r="104" spans="1:22" hidden="1" x14ac:dyDescent="0.2"/>
    <row r="105" spans="1:22" hidden="1" x14ac:dyDescent="0.2"/>
    <row r="106" spans="1:22" hidden="1" x14ac:dyDescent="0.2"/>
    <row r="107" spans="1:22" hidden="1" x14ac:dyDescent="0.2"/>
    <row r="108" spans="1:22" hidden="1" x14ac:dyDescent="0.2"/>
    <row r="109" spans="1:22" hidden="1" x14ac:dyDescent="0.2"/>
    <row r="110" spans="1:22" s="59" customFormat="1" ht="11.25" x14ac:dyDescent="0.2"/>
    <row r="111" spans="1:22" ht="12.75" customHeight="1" x14ac:dyDescent="0.2">
      <c r="A111" s="112" t="s">
        <v>44</v>
      </c>
      <c r="B111" s="112"/>
      <c r="C111" s="112"/>
      <c r="D111" s="112"/>
      <c r="E111" s="112"/>
      <c r="F111" s="112"/>
      <c r="G111" s="112"/>
      <c r="H111" s="139"/>
      <c r="I111" s="139"/>
      <c r="J111" s="112" t="s">
        <v>70</v>
      </c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2"/>
    </row>
    <row r="112" spans="1:22" x14ac:dyDescent="0.2">
      <c r="A112" s="138" t="s">
        <v>71</v>
      </c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2"/>
    </row>
    <row r="114" spans="1:28" x14ac:dyDescent="0.2">
      <c r="A114" s="140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2"/>
      <c r="U114" s="5"/>
      <c r="V114" s="5"/>
      <c r="W114" s="5"/>
      <c r="X114" s="5"/>
      <c r="Y114" s="5"/>
      <c r="Z114" s="5"/>
      <c r="AA114" s="5"/>
      <c r="AB114" s="3"/>
    </row>
    <row r="115" spans="1:28" x14ac:dyDescent="0.2">
      <c r="A115" s="143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5"/>
      <c r="U115" s="5"/>
      <c r="V115" s="5"/>
      <c r="W115" s="5"/>
      <c r="X115" s="5"/>
      <c r="Y115" s="5"/>
      <c r="Z115" s="5"/>
      <c r="AA115" s="5"/>
      <c r="AB115" s="3"/>
    </row>
    <row r="116" spans="1:28" x14ac:dyDescent="0.2">
      <c r="A116" s="143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5"/>
      <c r="U116" s="5"/>
      <c r="V116" s="5"/>
      <c r="W116" s="5"/>
      <c r="X116" s="5"/>
      <c r="Y116" s="5"/>
      <c r="Z116" s="5"/>
      <c r="AA116" s="5"/>
      <c r="AB116" s="3"/>
    </row>
    <row r="117" spans="1:28" x14ac:dyDescent="0.2">
      <c r="A117" s="143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5"/>
      <c r="U117" s="5"/>
      <c r="V117" s="5"/>
      <c r="W117" s="5"/>
      <c r="X117" s="5"/>
      <c r="Y117" s="5"/>
      <c r="Z117" s="5"/>
      <c r="AA117" s="5"/>
      <c r="AB117" s="3"/>
    </row>
    <row r="118" spans="1:28" x14ac:dyDescent="0.2">
      <c r="A118" s="143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5"/>
      <c r="U118" s="5"/>
      <c r="V118" s="5"/>
      <c r="W118" s="5"/>
      <c r="X118" s="5"/>
      <c r="Y118" s="5"/>
      <c r="Z118" s="5"/>
      <c r="AA118" s="5"/>
      <c r="AB118" s="3"/>
    </row>
    <row r="119" spans="1:28" x14ac:dyDescent="0.2">
      <c r="A119" s="143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5"/>
      <c r="U119" s="5"/>
      <c r="V119" s="5"/>
      <c r="W119" s="5"/>
      <c r="X119" s="5"/>
      <c r="Y119" s="5"/>
      <c r="Z119" s="5"/>
      <c r="AA119" s="5"/>
      <c r="AB119" s="3"/>
    </row>
    <row r="120" spans="1:28" x14ac:dyDescent="0.2">
      <c r="A120" s="143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5"/>
      <c r="U120" s="5"/>
      <c r="V120" s="5"/>
      <c r="W120" s="5"/>
      <c r="X120" s="5"/>
      <c r="Y120" s="5"/>
      <c r="Z120" s="5"/>
      <c r="AA120" s="5"/>
      <c r="AB120" s="3"/>
    </row>
    <row r="121" spans="1:28" x14ac:dyDescent="0.2">
      <c r="A121" s="143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5"/>
      <c r="U121" s="5"/>
      <c r="V121" s="5"/>
      <c r="W121" s="5"/>
      <c r="X121" s="5"/>
      <c r="Y121" s="5"/>
      <c r="Z121" s="5"/>
      <c r="AA121" s="5"/>
      <c r="AB121" s="3"/>
    </row>
    <row r="122" spans="1:28" x14ac:dyDescent="0.2">
      <c r="A122" s="143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5"/>
      <c r="U122" s="5"/>
      <c r="V122" s="5"/>
      <c r="W122" s="5"/>
      <c r="X122" s="5"/>
      <c r="Y122" s="5"/>
      <c r="Z122" s="5"/>
      <c r="AA122" s="5"/>
      <c r="AB122" s="3"/>
    </row>
    <row r="123" spans="1:28" x14ac:dyDescent="0.2">
      <c r="A123" s="143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5"/>
      <c r="U123" s="5"/>
      <c r="V123" s="5"/>
      <c r="W123" s="5"/>
      <c r="X123" s="5"/>
      <c r="Y123" s="5"/>
      <c r="Z123" s="5"/>
      <c r="AA123" s="5"/>
      <c r="AB123" s="3"/>
    </row>
    <row r="124" spans="1:28" x14ac:dyDescent="0.2">
      <c r="A124" s="143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5"/>
      <c r="U124" s="5"/>
      <c r="V124" s="5"/>
      <c r="W124" s="5"/>
      <c r="X124" s="5"/>
      <c r="Y124" s="5"/>
      <c r="Z124" s="5"/>
      <c r="AA124" s="5"/>
      <c r="AB124" s="3"/>
    </row>
    <row r="125" spans="1:28" x14ac:dyDescent="0.2">
      <c r="A125" s="143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5"/>
      <c r="U125" s="5"/>
      <c r="V125" s="5"/>
      <c r="W125" s="5"/>
      <c r="X125" s="5"/>
      <c r="Y125" s="5"/>
      <c r="Z125" s="5"/>
      <c r="AA125" s="5"/>
      <c r="AB125" s="3"/>
    </row>
    <row r="126" spans="1:28" x14ac:dyDescent="0.2">
      <c r="A126" s="143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5"/>
      <c r="U126" s="5"/>
      <c r="V126" s="5"/>
      <c r="W126" s="5"/>
      <c r="X126" s="5"/>
      <c r="Y126" s="5"/>
      <c r="Z126" s="5"/>
      <c r="AA126" s="5"/>
      <c r="AB126" s="3"/>
    </row>
    <row r="127" spans="1:28" x14ac:dyDescent="0.2">
      <c r="A127" s="143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5"/>
      <c r="U127" s="5"/>
      <c r="V127" s="5"/>
      <c r="W127" s="5"/>
      <c r="X127" s="5"/>
      <c r="Y127" s="5"/>
      <c r="Z127" s="5"/>
      <c r="AA127" s="5"/>
      <c r="AB127" s="3"/>
    </row>
    <row r="128" spans="1:28" x14ac:dyDescent="0.2">
      <c r="A128" s="143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5"/>
      <c r="U128" s="5"/>
      <c r="V128" s="5"/>
      <c r="W128" s="5"/>
      <c r="X128" s="5"/>
      <c r="Y128" s="5"/>
      <c r="Z128" s="5"/>
      <c r="AA128" s="5"/>
      <c r="AB128" s="3"/>
    </row>
    <row r="129" spans="1:28" x14ac:dyDescent="0.2">
      <c r="A129" s="143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5"/>
      <c r="U129" s="5"/>
      <c r="V129" s="5"/>
      <c r="W129" s="5"/>
      <c r="X129" s="5"/>
      <c r="Y129" s="5"/>
      <c r="Z129" s="5"/>
      <c r="AA129" s="5"/>
      <c r="AB129" s="3"/>
    </row>
    <row r="130" spans="1:28" x14ac:dyDescent="0.2">
      <c r="A130" s="143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5"/>
      <c r="U130" s="5"/>
      <c r="V130" s="5"/>
      <c r="W130" s="5"/>
      <c r="X130" s="5"/>
      <c r="Y130" s="5"/>
      <c r="Z130" s="5"/>
      <c r="AA130" s="5"/>
      <c r="AB130" s="3"/>
    </row>
    <row r="131" spans="1:28" x14ac:dyDescent="0.2">
      <c r="A131" s="143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5"/>
      <c r="U131" s="5"/>
      <c r="V131" s="5"/>
      <c r="W131" s="5"/>
      <c r="X131" s="5"/>
      <c r="Y131" s="5"/>
      <c r="Z131" s="5"/>
      <c r="AA131" s="5"/>
      <c r="AB131" s="3"/>
    </row>
    <row r="132" spans="1:28" x14ac:dyDescent="0.2">
      <c r="A132" s="143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5"/>
      <c r="U132" s="5"/>
      <c r="V132" s="5"/>
      <c r="W132" s="5"/>
      <c r="X132" s="5"/>
      <c r="Y132" s="5"/>
      <c r="Z132" s="5"/>
      <c r="AA132" s="5"/>
      <c r="AB132" s="3"/>
    </row>
    <row r="133" spans="1:28" x14ac:dyDescent="0.2">
      <c r="A133" s="143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5"/>
      <c r="U133" s="5"/>
      <c r="V133" s="5"/>
      <c r="W133" s="5"/>
      <c r="X133" s="5"/>
      <c r="Y133" s="5"/>
      <c r="Z133" s="5"/>
      <c r="AA133" s="5"/>
      <c r="AB133" s="3"/>
    </row>
    <row r="134" spans="1:28" x14ac:dyDescent="0.2">
      <c r="A134" s="143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5"/>
      <c r="U134" s="5"/>
    </row>
    <row r="135" spans="1:28" x14ac:dyDescent="0.2">
      <c r="A135" s="143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5"/>
      <c r="U135" s="5"/>
    </row>
    <row r="136" spans="1:28" x14ac:dyDescent="0.2">
      <c r="A136" s="146"/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8"/>
      <c r="U136" s="5"/>
    </row>
    <row r="137" spans="1:28" x14ac:dyDescent="0.2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5"/>
    </row>
    <row r="138" spans="1:28" x14ac:dyDescent="0.2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5"/>
    </row>
    <row r="139" spans="1:28" x14ac:dyDescent="0.2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5"/>
    </row>
    <row r="140" spans="1:28" x14ac:dyDescent="0.2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5"/>
    </row>
    <row r="141" spans="1:28" ht="6.75" customHeight="1" x14ac:dyDescent="0.2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5"/>
    </row>
    <row r="142" spans="1:28" x14ac:dyDescent="0.2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5"/>
    </row>
    <row r="143" spans="1:28" x14ac:dyDescent="0.2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5"/>
    </row>
    <row r="144" spans="1:28" x14ac:dyDescent="0.2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5"/>
    </row>
    <row r="145" spans="1:2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2.75" customHeight="1" x14ac:dyDescent="0.2">
      <c r="A146" s="94" t="s">
        <v>47</v>
      </c>
      <c r="B146" s="100"/>
      <c r="C146" s="94" t="s">
        <v>61</v>
      </c>
      <c r="D146" s="95"/>
      <c r="E146" s="100"/>
      <c r="F146" s="94" t="s">
        <v>20</v>
      </c>
      <c r="G146" s="95"/>
      <c r="H146" s="94" t="s">
        <v>62</v>
      </c>
      <c r="I146" s="95"/>
      <c r="J146" s="94" t="s">
        <v>51</v>
      </c>
      <c r="K146" s="95"/>
      <c r="L146" s="100"/>
      <c r="M146" s="94" t="s">
        <v>50</v>
      </c>
      <c r="N146" s="100"/>
      <c r="O146" s="94" t="s">
        <v>49</v>
      </c>
      <c r="P146" s="100"/>
      <c r="Q146" s="94" t="s">
        <v>48</v>
      </c>
      <c r="R146" s="95"/>
      <c r="S146" s="100"/>
    </row>
    <row r="147" spans="1:21" x14ac:dyDescent="0.2">
      <c r="A147" s="96"/>
      <c r="B147" s="101"/>
      <c r="C147" s="96"/>
      <c r="D147" s="97"/>
      <c r="E147" s="101"/>
      <c r="F147" s="96"/>
      <c r="G147" s="97"/>
      <c r="H147" s="96"/>
      <c r="I147" s="97"/>
      <c r="J147" s="96"/>
      <c r="K147" s="97"/>
      <c r="L147" s="101"/>
      <c r="M147" s="96"/>
      <c r="N147" s="101"/>
      <c r="O147" s="96"/>
      <c r="P147" s="101"/>
      <c r="Q147" s="96"/>
      <c r="R147" s="97"/>
      <c r="S147" s="101"/>
    </row>
    <row r="148" spans="1:21" x14ac:dyDescent="0.2">
      <c r="A148" s="98"/>
      <c r="B148" s="102"/>
      <c r="C148" s="98"/>
      <c r="D148" s="99"/>
      <c r="E148" s="102"/>
      <c r="F148" s="98"/>
      <c r="G148" s="99"/>
      <c r="H148" s="98"/>
      <c r="I148" s="99"/>
      <c r="J148" s="98"/>
      <c r="K148" s="99"/>
      <c r="L148" s="102"/>
      <c r="M148" s="98"/>
      <c r="N148" s="102"/>
      <c r="O148" s="98"/>
      <c r="P148" s="102"/>
      <c r="Q148" s="98"/>
      <c r="R148" s="99"/>
      <c r="S148" s="102"/>
    </row>
    <row r="149" spans="1:21" x14ac:dyDescent="0.2">
      <c r="A149" s="82"/>
      <c r="B149" s="84"/>
      <c r="C149" s="92"/>
      <c r="D149" s="89"/>
      <c r="E149" s="93"/>
      <c r="F149" s="82"/>
      <c r="G149" s="83"/>
      <c r="H149" s="82"/>
      <c r="I149" s="83"/>
      <c r="J149" s="82"/>
      <c r="K149" s="83"/>
      <c r="L149" s="84"/>
      <c r="M149" s="87"/>
      <c r="N149" s="88"/>
      <c r="O149" s="87"/>
      <c r="P149" s="88"/>
      <c r="Q149" s="79"/>
      <c r="R149" s="80"/>
      <c r="S149" s="81"/>
    </row>
    <row r="150" spans="1:21" x14ac:dyDescent="0.2">
      <c r="A150" s="82"/>
      <c r="B150" s="84"/>
      <c r="C150" s="92"/>
      <c r="D150" s="89"/>
      <c r="E150" s="93"/>
      <c r="F150" s="82"/>
      <c r="G150" s="83"/>
      <c r="H150" s="82"/>
      <c r="I150" s="83"/>
      <c r="J150" s="82"/>
      <c r="K150" s="83"/>
      <c r="L150" s="84"/>
      <c r="M150" s="87"/>
      <c r="N150" s="88"/>
      <c r="O150" s="87"/>
      <c r="P150" s="88"/>
      <c r="Q150" s="79"/>
      <c r="R150" s="80"/>
      <c r="S150" s="81"/>
    </row>
    <row r="151" spans="1:21" x14ac:dyDescent="0.2">
      <c r="A151" s="82"/>
      <c r="B151" s="84"/>
      <c r="C151" s="92"/>
      <c r="D151" s="89"/>
      <c r="E151" s="93"/>
      <c r="F151" s="82"/>
      <c r="G151" s="83"/>
      <c r="H151" s="82"/>
      <c r="I151" s="83"/>
      <c r="J151" s="82"/>
      <c r="K151" s="83"/>
      <c r="L151" s="84"/>
      <c r="M151" s="87"/>
      <c r="N151" s="88"/>
      <c r="O151" s="87"/>
      <c r="P151" s="88"/>
      <c r="Q151" s="79"/>
      <c r="R151" s="80"/>
      <c r="S151" s="81"/>
    </row>
    <row r="152" spans="1:21" x14ac:dyDescent="0.2">
      <c r="A152" s="82"/>
      <c r="B152" s="84"/>
      <c r="C152" s="92"/>
      <c r="D152" s="89"/>
      <c r="E152" s="93"/>
      <c r="F152" s="82"/>
      <c r="G152" s="83"/>
      <c r="H152" s="82"/>
      <c r="I152" s="83"/>
      <c r="J152" s="82"/>
      <c r="K152" s="83"/>
      <c r="L152" s="84"/>
      <c r="M152" s="87"/>
      <c r="N152" s="88"/>
      <c r="O152" s="87"/>
      <c r="P152" s="88"/>
      <c r="Q152" s="79"/>
      <c r="R152" s="80"/>
      <c r="S152" s="81"/>
    </row>
    <row r="153" spans="1:21" x14ac:dyDescent="0.2">
      <c r="A153" s="82"/>
      <c r="B153" s="84"/>
      <c r="C153" s="92"/>
      <c r="D153" s="89"/>
      <c r="E153" s="93"/>
      <c r="F153" s="82"/>
      <c r="G153" s="83"/>
      <c r="H153" s="82"/>
      <c r="I153" s="83"/>
      <c r="J153" s="82"/>
      <c r="K153" s="83"/>
      <c r="L153" s="84"/>
      <c r="M153" s="87"/>
      <c r="N153" s="88"/>
      <c r="O153" s="87"/>
      <c r="P153" s="88"/>
      <c r="Q153" s="79"/>
      <c r="R153" s="80"/>
      <c r="S153" s="81"/>
    </row>
    <row r="154" spans="1:21" x14ac:dyDescent="0.2">
      <c r="A154" s="82"/>
      <c r="B154" s="84"/>
      <c r="C154" s="92"/>
      <c r="D154" s="89"/>
      <c r="E154" s="93"/>
      <c r="F154" s="82"/>
      <c r="G154" s="83"/>
      <c r="H154" s="82"/>
      <c r="I154" s="83"/>
      <c r="J154" s="82"/>
      <c r="K154" s="83"/>
      <c r="L154" s="84"/>
      <c r="M154" s="87"/>
      <c r="N154" s="88"/>
      <c r="O154" s="87"/>
      <c r="P154" s="88"/>
      <c r="Q154" s="79"/>
      <c r="R154" s="80"/>
      <c r="S154" s="81"/>
    </row>
    <row r="155" spans="1:21" x14ac:dyDescent="0.2">
      <c r="A155" s="82"/>
      <c r="B155" s="84"/>
      <c r="C155" s="92"/>
      <c r="D155" s="89"/>
      <c r="E155" s="93"/>
      <c r="F155" s="82"/>
      <c r="G155" s="83"/>
      <c r="H155" s="82"/>
      <c r="I155" s="83"/>
      <c r="J155" s="82"/>
      <c r="K155" s="83"/>
      <c r="L155" s="84"/>
      <c r="M155" s="87"/>
      <c r="N155" s="88"/>
      <c r="O155" s="87"/>
      <c r="P155" s="88"/>
      <c r="Q155" s="79"/>
      <c r="R155" s="80"/>
      <c r="S155" s="81"/>
    </row>
    <row r="156" spans="1:21" x14ac:dyDescent="0.2">
      <c r="A156" s="82"/>
      <c r="B156" s="84"/>
      <c r="C156" s="92"/>
      <c r="D156" s="89"/>
      <c r="E156" s="93"/>
      <c r="F156" s="82"/>
      <c r="G156" s="83"/>
      <c r="H156" s="82"/>
      <c r="I156" s="83"/>
      <c r="J156" s="82"/>
      <c r="K156" s="83"/>
      <c r="L156" s="84"/>
      <c r="M156" s="87"/>
      <c r="N156" s="88"/>
      <c r="O156" s="87"/>
      <c r="P156" s="88"/>
      <c r="Q156" s="79"/>
      <c r="R156" s="80"/>
      <c r="S156" s="81"/>
    </row>
    <row r="157" spans="1:21" x14ac:dyDescent="0.2">
      <c r="A157" s="82"/>
      <c r="B157" s="84"/>
      <c r="C157" s="92"/>
      <c r="D157" s="89"/>
      <c r="E157" s="93"/>
      <c r="F157" s="82"/>
      <c r="G157" s="83"/>
      <c r="H157" s="82"/>
      <c r="I157" s="83"/>
      <c r="J157" s="82"/>
      <c r="K157" s="83"/>
      <c r="L157" s="84"/>
      <c r="M157" s="87"/>
      <c r="N157" s="88"/>
      <c r="O157" s="87"/>
      <c r="P157" s="88"/>
      <c r="Q157" s="79"/>
      <c r="R157" s="80"/>
      <c r="S157" s="81"/>
    </row>
    <row r="158" spans="1:21" x14ac:dyDescent="0.2">
      <c r="A158" s="82"/>
      <c r="B158" s="84"/>
      <c r="C158" s="92"/>
      <c r="D158" s="89"/>
      <c r="E158" s="93"/>
      <c r="F158" s="82"/>
      <c r="G158" s="83"/>
      <c r="H158" s="82"/>
      <c r="I158" s="83"/>
      <c r="J158" s="82"/>
      <c r="K158" s="83"/>
      <c r="L158" s="84"/>
      <c r="M158" s="87"/>
      <c r="N158" s="88"/>
      <c r="O158" s="87"/>
      <c r="P158" s="88"/>
      <c r="Q158" s="79"/>
      <c r="R158" s="80"/>
      <c r="S158" s="81"/>
    </row>
    <row r="159" spans="1:21" x14ac:dyDescent="0.2">
      <c r="A159" s="82"/>
      <c r="B159" s="84"/>
      <c r="C159" s="92"/>
      <c r="D159" s="89"/>
      <c r="E159" s="93"/>
      <c r="F159" s="82"/>
      <c r="G159" s="83"/>
      <c r="H159" s="82"/>
      <c r="I159" s="83"/>
      <c r="J159" s="82"/>
      <c r="K159" s="83"/>
      <c r="L159" s="84"/>
      <c r="M159" s="87"/>
      <c r="N159" s="88"/>
      <c r="O159" s="87"/>
      <c r="P159" s="88"/>
      <c r="Q159" s="79"/>
      <c r="R159" s="80"/>
      <c r="S159" s="81"/>
    </row>
    <row r="160" spans="1:21" x14ac:dyDescent="0.2">
      <c r="A160" s="82"/>
      <c r="B160" s="84"/>
      <c r="C160" s="92"/>
      <c r="D160" s="89"/>
      <c r="E160" s="93"/>
      <c r="F160" s="82"/>
      <c r="G160" s="83"/>
      <c r="H160" s="82"/>
      <c r="I160" s="83"/>
      <c r="J160" s="82"/>
      <c r="K160" s="83"/>
      <c r="L160" s="84"/>
      <c r="M160" s="87"/>
      <c r="N160" s="88"/>
      <c r="O160" s="87"/>
      <c r="P160" s="88"/>
      <c r="Q160" s="79"/>
      <c r="R160" s="80"/>
      <c r="S160" s="81"/>
    </row>
    <row r="161" spans="1:22" x14ac:dyDescent="0.2">
      <c r="A161" s="82"/>
      <c r="B161" s="84"/>
      <c r="C161" s="92"/>
      <c r="D161" s="89"/>
      <c r="E161" s="93"/>
      <c r="F161" s="82"/>
      <c r="G161" s="83"/>
      <c r="H161" s="82"/>
      <c r="I161" s="83"/>
      <c r="J161" s="82"/>
      <c r="K161" s="83"/>
      <c r="L161" s="84"/>
      <c r="M161" s="87"/>
      <c r="N161" s="88"/>
      <c r="O161" s="87"/>
      <c r="P161" s="88"/>
      <c r="Q161" s="79"/>
      <c r="R161" s="80"/>
      <c r="S161" s="81"/>
    </row>
    <row r="162" spans="1:22" x14ac:dyDescent="0.2">
      <c r="A162" s="82"/>
      <c r="B162" s="84"/>
      <c r="C162" s="92"/>
      <c r="D162" s="89"/>
      <c r="E162" s="93"/>
      <c r="F162" s="82"/>
      <c r="G162" s="83"/>
      <c r="H162" s="82"/>
      <c r="I162" s="83"/>
      <c r="J162" s="82"/>
      <c r="K162" s="83"/>
      <c r="L162" s="84"/>
      <c r="M162" s="87"/>
      <c r="N162" s="88"/>
      <c r="O162" s="87"/>
      <c r="P162" s="88"/>
      <c r="Q162" s="79"/>
      <c r="R162" s="80"/>
      <c r="S162" s="81"/>
    </row>
    <row r="163" spans="1:22" x14ac:dyDescent="0.2">
      <c r="A163" s="104"/>
      <c r="B163" s="104"/>
      <c r="C163" s="105"/>
      <c r="D163" s="105"/>
      <c r="E163" s="105"/>
      <c r="F163" s="104"/>
      <c r="G163" s="104"/>
      <c r="H163" s="104"/>
      <c r="I163" s="104"/>
      <c r="J163" s="104"/>
      <c r="K163" s="104"/>
      <c r="L163" s="104"/>
      <c r="M163" s="87"/>
      <c r="N163" s="88"/>
      <c r="O163" s="106"/>
      <c r="P163" s="106"/>
      <c r="Q163" s="136"/>
      <c r="R163" s="136"/>
      <c r="S163" s="136"/>
    </row>
    <row r="165" spans="1:22" x14ac:dyDescent="0.2">
      <c r="A165" s="90" t="s">
        <v>21</v>
      </c>
      <c r="B165" s="90"/>
      <c r="C165" s="90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8" t="s">
        <v>24</v>
      </c>
      <c r="P165" s="134"/>
      <c r="Q165" s="134"/>
      <c r="R165" s="134"/>
      <c r="T165" s="3"/>
      <c r="U165" s="3"/>
      <c r="V165" s="3"/>
    </row>
    <row r="166" spans="1:22" x14ac:dyDescent="0.2">
      <c r="A166" s="90" t="s">
        <v>25</v>
      </c>
      <c r="B166" s="90"/>
      <c r="C166" s="90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8" t="s">
        <v>24</v>
      </c>
      <c r="P166" s="134"/>
      <c r="Q166" s="134"/>
      <c r="R166" s="134"/>
      <c r="U166" s="3"/>
      <c r="V166" s="3"/>
    </row>
    <row r="167" spans="1:22" x14ac:dyDescent="0.2">
      <c r="A167" s="90" t="s">
        <v>22</v>
      </c>
      <c r="B167" s="90"/>
      <c r="C167" s="90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8" t="s">
        <v>24</v>
      </c>
      <c r="P167" s="134"/>
      <c r="Q167" s="134"/>
      <c r="R167" s="134"/>
      <c r="U167" s="3"/>
      <c r="V167" s="3"/>
    </row>
    <row r="168" spans="1:22" x14ac:dyDescent="0.2">
      <c r="A168" s="3" t="s">
        <v>23</v>
      </c>
      <c r="L168" s="91"/>
      <c r="M168" s="91"/>
      <c r="N168" s="91"/>
      <c r="O168" s="91"/>
      <c r="P168" s="91"/>
      <c r="Q168" s="91"/>
      <c r="R168" s="3" t="s">
        <v>24</v>
      </c>
      <c r="S168" s="134"/>
      <c r="T168" s="134"/>
      <c r="U168" s="134"/>
    </row>
    <row r="169" spans="1:22" x14ac:dyDescent="0.2">
      <c r="L169" s="135" t="s">
        <v>88</v>
      </c>
      <c r="M169" s="135"/>
      <c r="N169" s="135"/>
      <c r="O169" s="135"/>
      <c r="P169" s="135"/>
      <c r="Q169" s="135"/>
    </row>
    <row r="172" spans="1:22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2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</sheetData>
  <sheetProtection selectLockedCells="1"/>
  <mergeCells count="356">
    <mergeCell ref="A14:B17"/>
    <mergeCell ref="C14:E17"/>
    <mergeCell ref="F14:G17"/>
    <mergeCell ref="H12:I12"/>
    <mergeCell ref="J152:L152"/>
    <mergeCell ref="A152:B152"/>
    <mergeCell ref="J151:L151"/>
    <mergeCell ref="A151:B151"/>
    <mergeCell ref="C151:E151"/>
    <mergeCell ref="A73:U77"/>
    <mergeCell ref="M151:N151"/>
    <mergeCell ref="M152:N152"/>
    <mergeCell ref="A150:B150"/>
    <mergeCell ref="A112:U112"/>
    <mergeCell ref="Q150:S150"/>
    <mergeCell ref="A111:G111"/>
    <mergeCell ref="H111:I111"/>
    <mergeCell ref="J111:U111"/>
    <mergeCell ref="A114:T136"/>
    <mergeCell ref="M150:N150"/>
    <mergeCell ref="Q146:S148"/>
    <mergeCell ref="Q149:S149"/>
    <mergeCell ref="O146:P148"/>
    <mergeCell ref="O149:P149"/>
    <mergeCell ref="L169:Q169"/>
    <mergeCell ref="M160:N160"/>
    <mergeCell ref="Q159:S159"/>
    <mergeCell ref="Q162:S162"/>
    <mergeCell ref="Q161:S161"/>
    <mergeCell ref="J150:L150"/>
    <mergeCell ref="M149:N149"/>
    <mergeCell ref="M146:N148"/>
    <mergeCell ref="S168:U168"/>
    <mergeCell ref="P167:R167"/>
    <mergeCell ref="M162:N162"/>
    <mergeCell ref="M163:N163"/>
    <mergeCell ref="Q163:S163"/>
    <mergeCell ref="O161:P161"/>
    <mergeCell ref="L168:Q168"/>
    <mergeCell ref="D166:N166"/>
    <mergeCell ref="P166:R166"/>
    <mergeCell ref="P165:R165"/>
    <mergeCell ref="F152:G152"/>
    <mergeCell ref="A4:U4"/>
    <mergeCell ref="A6:C6"/>
    <mergeCell ref="D6:K6"/>
    <mergeCell ref="O6:U6"/>
    <mergeCell ref="G9:K9"/>
    <mergeCell ref="A11:E11"/>
    <mergeCell ref="A8:D8"/>
    <mergeCell ref="E8:K8"/>
    <mergeCell ref="A7:E7"/>
    <mergeCell ref="F7:K7"/>
    <mergeCell ref="A9:F9"/>
    <mergeCell ref="F11:G11"/>
    <mergeCell ref="L12:M12"/>
    <mergeCell ref="M46:U47"/>
    <mergeCell ref="A12:G12"/>
    <mergeCell ref="P19:Q19"/>
    <mergeCell ref="R19:S19"/>
    <mergeCell ref="N19:O19"/>
    <mergeCell ref="M10:U10"/>
    <mergeCell ref="O8:U8"/>
    <mergeCell ref="O7:U7"/>
    <mergeCell ref="H14:I17"/>
    <mergeCell ref="J14:K17"/>
    <mergeCell ref="L14:M17"/>
    <mergeCell ref="N14:O17"/>
    <mergeCell ref="P14:Q17"/>
    <mergeCell ref="R14:S17"/>
    <mergeCell ref="T14:U17"/>
    <mergeCell ref="P11:Q11"/>
    <mergeCell ref="P18:Q18"/>
    <mergeCell ref="R18:S18"/>
    <mergeCell ref="T18:U18"/>
    <mergeCell ref="A19:B19"/>
    <mergeCell ref="C19:E19"/>
    <mergeCell ref="F19:G19"/>
    <mergeCell ref="H19:I19"/>
    <mergeCell ref="J19:K19"/>
    <mergeCell ref="L19:M19"/>
    <mergeCell ref="P21:Q21"/>
    <mergeCell ref="R21:S21"/>
    <mergeCell ref="T19:U19"/>
    <mergeCell ref="A18:B18"/>
    <mergeCell ref="C18:E18"/>
    <mergeCell ref="F18:G18"/>
    <mergeCell ref="H18:I18"/>
    <mergeCell ref="J18:K18"/>
    <mergeCell ref="L18:M18"/>
    <mergeCell ref="N18:O18"/>
    <mergeCell ref="P20:Q20"/>
    <mergeCell ref="R20:S20"/>
    <mergeCell ref="T20:U20"/>
    <mergeCell ref="A21:B21"/>
    <mergeCell ref="C21:E21"/>
    <mergeCell ref="F21:G21"/>
    <mergeCell ref="H21:I21"/>
    <mergeCell ref="J21:K21"/>
    <mergeCell ref="L21:M21"/>
    <mergeCell ref="N21:O21"/>
    <mergeCell ref="T21:U21"/>
    <mergeCell ref="A20:B20"/>
    <mergeCell ref="C20:E20"/>
    <mergeCell ref="F20:G20"/>
    <mergeCell ref="H20:I20"/>
    <mergeCell ref="J20:K20"/>
    <mergeCell ref="L20:M20"/>
    <mergeCell ref="N20:O20"/>
    <mergeCell ref="P22:Q22"/>
    <mergeCell ref="R22:S22"/>
    <mergeCell ref="T22:U22"/>
    <mergeCell ref="T23:U23"/>
    <mergeCell ref="A22:B22"/>
    <mergeCell ref="C22:E22"/>
    <mergeCell ref="F22:G22"/>
    <mergeCell ref="H22:I22"/>
    <mergeCell ref="J22:K22"/>
    <mergeCell ref="L22:M22"/>
    <mergeCell ref="N22:O22"/>
    <mergeCell ref="P24:Q24"/>
    <mergeCell ref="R24:S24"/>
    <mergeCell ref="T24:U24"/>
    <mergeCell ref="P23:Q23"/>
    <mergeCell ref="R23:S23"/>
    <mergeCell ref="A23:B23"/>
    <mergeCell ref="C23:E23"/>
    <mergeCell ref="F23:G23"/>
    <mergeCell ref="H23:I23"/>
    <mergeCell ref="J23:K23"/>
    <mergeCell ref="L23:M23"/>
    <mergeCell ref="N23:O23"/>
    <mergeCell ref="T25:U25"/>
    <mergeCell ref="A24:B24"/>
    <mergeCell ref="C24:E24"/>
    <mergeCell ref="F24:G24"/>
    <mergeCell ref="H24:I24"/>
    <mergeCell ref="J24:K24"/>
    <mergeCell ref="L24:M24"/>
    <mergeCell ref="N24:O24"/>
    <mergeCell ref="P26:Q26"/>
    <mergeCell ref="R26:S26"/>
    <mergeCell ref="T26:U26"/>
    <mergeCell ref="P25:Q25"/>
    <mergeCell ref="R25:S25"/>
    <mergeCell ref="A25:B25"/>
    <mergeCell ref="C25:E25"/>
    <mergeCell ref="F25:G25"/>
    <mergeCell ref="H25:I25"/>
    <mergeCell ref="J25:K25"/>
    <mergeCell ref="L25:M25"/>
    <mergeCell ref="N25:O25"/>
    <mergeCell ref="T27:U27"/>
    <mergeCell ref="A26:B26"/>
    <mergeCell ref="C26:E26"/>
    <mergeCell ref="F26:G26"/>
    <mergeCell ref="H26:I26"/>
    <mergeCell ref="J26:K26"/>
    <mergeCell ref="L26:M26"/>
    <mergeCell ref="N26:O26"/>
    <mergeCell ref="P28:Q28"/>
    <mergeCell ref="R28:S28"/>
    <mergeCell ref="T28:U28"/>
    <mergeCell ref="P27:Q27"/>
    <mergeCell ref="R27:S27"/>
    <mergeCell ref="A27:B27"/>
    <mergeCell ref="C27:E27"/>
    <mergeCell ref="F27:G27"/>
    <mergeCell ref="H27:I27"/>
    <mergeCell ref="J27:K27"/>
    <mergeCell ref="L27:M27"/>
    <mergeCell ref="N27:O27"/>
    <mergeCell ref="T29:U29"/>
    <mergeCell ref="A28:B28"/>
    <mergeCell ref="C28:E28"/>
    <mergeCell ref="F28:G28"/>
    <mergeCell ref="H28:I28"/>
    <mergeCell ref="J28:K28"/>
    <mergeCell ref="L28:M28"/>
    <mergeCell ref="N28:O28"/>
    <mergeCell ref="P30:Q30"/>
    <mergeCell ref="R30:S30"/>
    <mergeCell ref="T30:U30"/>
    <mergeCell ref="P29:Q29"/>
    <mergeCell ref="R29:S29"/>
    <mergeCell ref="A29:B29"/>
    <mergeCell ref="C29:E29"/>
    <mergeCell ref="F29:G29"/>
    <mergeCell ref="H29:I29"/>
    <mergeCell ref="J29:K29"/>
    <mergeCell ref="L29:M29"/>
    <mergeCell ref="N29:O29"/>
    <mergeCell ref="T31:U31"/>
    <mergeCell ref="A30:B30"/>
    <mergeCell ref="C30:E30"/>
    <mergeCell ref="F30:G30"/>
    <mergeCell ref="H30:I30"/>
    <mergeCell ref="J30:K30"/>
    <mergeCell ref="L30:M30"/>
    <mergeCell ref="N30:O30"/>
    <mergeCell ref="P31:Q31"/>
    <mergeCell ref="R31:S31"/>
    <mergeCell ref="A31:B31"/>
    <mergeCell ref="C31:E31"/>
    <mergeCell ref="F31:G31"/>
    <mergeCell ref="H31:I31"/>
    <mergeCell ref="J31:K31"/>
    <mergeCell ref="L31:M31"/>
    <mergeCell ref="N31:O31"/>
    <mergeCell ref="A33:S33"/>
    <mergeCell ref="T33:U33"/>
    <mergeCell ref="A32:B32"/>
    <mergeCell ref="C32:E32"/>
    <mergeCell ref="F32:G32"/>
    <mergeCell ref="H32:I32"/>
    <mergeCell ref="J32:K32"/>
    <mergeCell ref="L32:M32"/>
    <mergeCell ref="N32:O32"/>
    <mergeCell ref="P32:Q32"/>
    <mergeCell ref="R32:S32"/>
    <mergeCell ref="T32:U32"/>
    <mergeCell ref="F42:G42"/>
    <mergeCell ref="L40:M40"/>
    <mergeCell ref="A50:U50"/>
    <mergeCell ref="M44:U45"/>
    <mergeCell ref="A59:F59"/>
    <mergeCell ref="C150:E150"/>
    <mergeCell ref="F150:G150"/>
    <mergeCell ref="H150:I150"/>
    <mergeCell ref="O150:P150"/>
    <mergeCell ref="A146:B148"/>
    <mergeCell ref="A52:U52"/>
    <mergeCell ref="A53:U53"/>
    <mergeCell ref="P67:Q67"/>
    <mergeCell ref="F68:G68"/>
    <mergeCell ref="K59:L59"/>
    <mergeCell ref="A149:B149"/>
    <mergeCell ref="F149:G149"/>
    <mergeCell ref="H149:I149"/>
    <mergeCell ref="J149:L149"/>
    <mergeCell ref="C149:E149"/>
    <mergeCell ref="F162:G162"/>
    <mergeCell ref="H162:I162"/>
    <mergeCell ref="A155:B155"/>
    <mergeCell ref="A51:U51"/>
    <mergeCell ref="A159:B159"/>
    <mergeCell ref="F161:G161"/>
    <mergeCell ref="H161:I161"/>
    <mergeCell ref="A160:B160"/>
    <mergeCell ref="M161:N161"/>
    <mergeCell ref="A156:B156"/>
    <mergeCell ref="M153:N153"/>
    <mergeCell ref="C156:E156"/>
    <mergeCell ref="O159:P159"/>
    <mergeCell ref="Q160:S160"/>
    <mergeCell ref="Q158:S158"/>
    <mergeCell ref="M157:N157"/>
    <mergeCell ref="M155:N155"/>
    <mergeCell ref="Q157:S157"/>
    <mergeCell ref="O157:P157"/>
    <mergeCell ref="Q151:S151"/>
    <mergeCell ref="O152:P152"/>
    <mergeCell ref="Q152:S152"/>
    <mergeCell ref="O153:P153"/>
    <mergeCell ref="Q153:S153"/>
    <mergeCell ref="A161:B161"/>
    <mergeCell ref="C161:E161"/>
    <mergeCell ref="C159:E159"/>
    <mergeCell ref="A157:B157"/>
    <mergeCell ref="F154:G154"/>
    <mergeCell ref="F155:G155"/>
    <mergeCell ref="A153:B153"/>
    <mergeCell ref="F160:G160"/>
    <mergeCell ref="H159:I159"/>
    <mergeCell ref="C155:E155"/>
    <mergeCell ref="F153:G153"/>
    <mergeCell ref="A154:B154"/>
    <mergeCell ref="O163:P163"/>
    <mergeCell ref="O162:P162"/>
    <mergeCell ref="J161:L161"/>
    <mergeCell ref="O160:P160"/>
    <mergeCell ref="J159:L159"/>
    <mergeCell ref="O158:P158"/>
    <mergeCell ref="O156:P156"/>
    <mergeCell ref="M158:N158"/>
    <mergeCell ref="J163:L163"/>
    <mergeCell ref="J162:L162"/>
    <mergeCell ref="J160:L160"/>
    <mergeCell ref="J157:L157"/>
    <mergeCell ref="G59:H59"/>
    <mergeCell ref="G61:H61"/>
    <mergeCell ref="F156:G156"/>
    <mergeCell ref="H146:I148"/>
    <mergeCell ref="H152:I152"/>
    <mergeCell ref="N61:O61"/>
    <mergeCell ref="J146:L148"/>
    <mergeCell ref="C146:E148"/>
    <mergeCell ref="F146:G148"/>
    <mergeCell ref="F67:G67"/>
    <mergeCell ref="H156:I156"/>
    <mergeCell ref="O151:P151"/>
    <mergeCell ref="M154:N154"/>
    <mergeCell ref="H154:I154"/>
    <mergeCell ref="O155:P155"/>
    <mergeCell ref="M156:N156"/>
    <mergeCell ref="H155:I155"/>
    <mergeCell ref="J155:L155"/>
    <mergeCell ref="H153:I153"/>
    <mergeCell ref="C154:E154"/>
    <mergeCell ref="C153:E153"/>
    <mergeCell ref="F151:G151"/>
    <mergeCell ref="H151:I151"/>
    <mergeCell ref="C152:E152"/>
    <mergeCell ref="A167:C167"/>
    <mergeCell ref="D167:N167"/>
    <mergeCell ref="A165:C165"/>
    <mergeCell ref="D165:N165"/>
    <mergeCell ref="A166:C166"/>
    <mergeCell ref="J153:L153"/>
    <mergeCell ref="M159:N159"/>
    <mergeCell ref="C162:E162"/>
    <mergeCell ref="F158:G158"/>
    <mergeCell ref="F157:G157"/>
    <mergeCell ref="H160:I160"/>
    <mergeCell ref="C157:E157"/>
    <mergeCell ref="C160:E160"/>
    <mergeCell ref="F159:G159"/>
    <mergeCell ref="F163:G163"/>
    <mergeCell ref="H163:I163"/>
    <mergeCell ref="J158:L158"/>
    <mergeCell ref="A163:B163"/>
    <mergeCell ref="C163:E163"/>
    <mergeCell ref="H157:I157"/>
    <mergeCell ref="H158:I158"/>
    <mergeCell ref="A162:B162"/>
    <mergeCell ref="C158:E158"/>
    <mergeCell ref="A158:B158"/>
    <mergeCell ref="P35:Q35"/>
    <mergeCell ref="N40:O40"/>
    <mergeCell ref="J46:K46"/>
    <mergeCell ref="J44:K44"/>
    <mergeCell ref="J42:K42"/>
    <mergeCell ref="Q156:S156"/>
    <mergeCell ref="N59:O59"/>
    <mergeCell ref="J156:L156"/>
    <mergeCell ref="J40:K40"/>
    <mergeCell ref="J39:K39"/>
    <mergeCell ref="K61:L61"/>
    <mergeCell ref="M69:T70"/>
    <mergeCell ref="O154:P154"/>
    <mergeCell ref="J154:L154"/>
    <mergeCell ref="P68:Q68"/>
    <mergeCell ref="J37:K37"/>
    <mergeCell ref="J38:K38"/>
    <mergeCell ref="Q155:S155"/>
    <mergeCell ref="Q154:S154"/>
  </mergeCells>
  <phoneticPr fontId="3" type="noConversion"/>
  <conditionalFormatting sqref="M46:U47">
    <cfRule type="cellIs" dxfId="1" priority="1" stopIfTrue="1" operator="equal">
      <formula>"TDH not calculated because elevation between pump discharge and water elevation in well not entered"</formula>
    </cfRule>
  </conditionalFormatting>
  <pageMargins left="0.5" right="0.45" top="0.5" bottom="1" header="0.5" footer="0.5"/>
  <pageSetup orientation="portrait" r:id="rId1"/>
  <headerFooter alignWithMargins="0">
    <oddHeader>&amp;L&amp;G&amp;RFL-ENG-516A
10/09
Sheet &amp;P of &amp;N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B180"/>
  <sheetViews>
    <sheetView zoomScale="120" zoomScaleNormal="100" workbookViewId="0">
      <selection activeCell="P172" sqref="P172:R172"/>
    </sheetView>
  </sheetViews>
  <sheetFormatPr defaultRowHeight="12.75" x14ac:dyDescent="0.2"/>
  <cols>
    <col min="1" max="1" width="4.5703125" style="2" customWidth="1"/>
    <col min="2" max="4" width="4.28515625" style="2" customWidth="1"/>
    <col min="5" max="5" width="5.7109375" style="2" customWidth="1"/>
    <col min="6" max="12" width="4.28515625" style="2" customWidth="1"/>
    <col min="13" max="13" width="5.7109375" style="2" customWidth="1"/>
    <col min="14" max="14" width="5" style="2" customWidth="1"/>
    <col min="15" max="15" width="6" style="2" customWidth="1"/>
    <col min="16" max="16" width="4.28515625" style="2" customWidth="1"/>
    <col min="17" max="17" width="5.5703125" style="2" customWidth="1"/>
    <col min="18" max="18" width="5" style="2" customWidth="1"/>
    <col min="19" max="19" width="3.5703125" style="2" customWidth="1"/>
    <col min="20" max="20" width="6.140625" style="2" customWidth="1"/>
    <col min="21" max="21" width="3.7109375" style="2" customWidth="1"/>
    <col min="22" max="22" width="3.42578125" style="2" customWidth="1"/>
    <col min="23" max="23" width="4.42578125" style="2" customWidth="1"/>
    <col min="24" max="24" width="4.28515625" style="2" customWidth="1"/>
    <col min="25" max="25" width="3.5703125" style="2" customWidth="1"/>
    <col min="26" max="27" width="4.42578125" style="2" customWidth="1"/>
    <col min="28" max="16384" width="9.140625" style="2"/>
  </cols>
  <sheetData>
    <row r="8" spans="1:25" ht="16.5" thickBot="1" x14ac:dyDescent="0.25">
      <c r="A8" s="132" t="s">
        <v>0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"/>
      <c r="W8" s="1"/>
      <c r="X8" s="1"/>
      <c r="Y8" s="1"/>
    </row>
    <row r="9" spans="1:25" ht="13.5" thickTop="1" x14ac:dyDescent="0.2"/>
    <row r="10" spans="1:25" x14ac:dyDescent="0.2">
      <c r="A10" s="111" t="s">
        <v>1</v>
      </c>
      <c r="B10" s="111"/>
      <c r="C10" s="111"/>
      <c r="D10" s="91" t="s">
        <v>151</v>
      </c>
      <c r="E10" s="91"/>
      <c r="F10" s="91"/>
      <c r="G10" s="91"/>
      <c r="H10" s="91"/>
      <c r="I10" s="91"/>
      <c r="J10" s="91"/>
      <c r="K10" s="91"/>
      <c r="M10" s="3" t="s">
        <v>7</v>
      </c>
      <c r="N10" s="3"/>
      <c r="O10" s="91" t="s">
        <v>153</v>
      </c>
      <c r="P10" s="91"/>
      <c r="Q10" s="91"/>
      <c r="R10" s="91"/>
      <c r="S10" s="91"/>
      <c r="T10" s="91"/>
      <c r="U10" s="91"/>
    </row>
    <row r="11" spans="1:25" x14ac:dyDescent="0.2">
      <c r="A11" s="108" t="s">
        <v>2</v>
      </c>
      <c r="B11" s="108"/>
      <c r="C11" s="108"/>
      <c r="D11" s="108"/>
      <c r="E11" s="108"/>
      <c r="F11" s="131" t="s">
        <v>152</v>
      </c>
      <c r="G11" s="131"/>
      <c r="H11" s="131"/>
      <c r="I11" s="131"/>
      <c r="J11" s="131"/>
      <c r="K11" s="131"/>
      <c r="L11" s="5"/>
      <c r="M11" s="2" t="s">
        <v>8</v>
      </c>
      <c r="O11" s="131" t="s">
        <v>154</v>
      </c>
      <c r="P11" s="131"/>
      <c r="Q11" s="131"/>
      <c r="R11" s="131"/>
      <c r="S11" s="131"/>
      <c r="T11" s="131"/>
      <c r="U11" s="131"/>
    </row>
    <row r="12" spans="1:25" x14ac:dyDescent="0.2">
      <c r="A12" s="111" t="s">
        <v>3</v>
      </c>
      <c r="B12" s="111"/>
      <c r="C12" s="111"/>
      <c r="D12" s="111"/>
      <c r="E12" s="134"/>
      <c r="F12" s="134"/>
      <c r="G12" s="134"/>
      <c r="H12" s="134"/>
      <c r="I12" s="134"/>
      <c r="J12" s="134"/>
      <c r="K12" s="134"/>
      <c r="L12" s="3"/>
      <c r="M12" s="2" t="s">
        <v>9</v>
      </c>
      <c r="O12" s="130"/>
      <c r="P12" s="130"/>
      <c r="Q12" s="130"/>
      <c r="R12" s="130"/>
      <c r="S12" s="130"/>
      <c r="T12" s="130"/>
      <c r="U12" s="130"/>
    </row>
    <row r="13" spans="1:25" x14ac:dyDescent="0.2">
      <c r="A13" s="108" t="s">
        <v>64</v>
      </c>
      <c r="B13" s="108"/>
      <c r="C13" s="108"/>
      <c r="D13" s="108"/>
      <c r="E13" s="108"/>
      <c r="F13" s="108"/>
      <c r="G13" s="133">
        <v>2</v>
      </c>
      <c r="H13" s="133"/>
      <c r="I13" s="133"/>
      <c r="J13" s="133"/>
      <c r="K13" s="133"/>
      <c r="L13" s="3" t="s">
        <v>4</v>
      </c>
    </row>
    <row r="14" spans="1:25" x14ac:dyDescent="0.2">
      <c r="A14" s="108" t="s">
        <v>31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5"/>
      <c r="M14" s="91" t="s">
        <v>155</v>
      </c>
      <c r="N14" s="91"/>
      <c r="O14" s="91"/>
      <c r="P14" s="91"/>
      <c r="Q14" s="91"/>
      <c r="R14" s="91"/>
      <c r="S14" s="91"/>
      <c r="T14" s="91"/>
      <c r="U14" s="91"/>
    </row>
    <row r="15" spans="1:25" x14ac:dyDescent="0.2">
      <c r="A15" s="111" t="s">
        <v>63</v>
      </c>
      <c r="B15" s="111"/>
      <c r="C15" s="111"/>
      <c r="D15" s="111"/>
      <c r="E15" s="111"/>
      <c r="F15" s="147"/>
      <c r="G15" s="147"/>
      <c r="H15" s="2" t="s">
        <v>5</v>
      </c>
      <c r="I15" s="10"/>
      <c r="J15" s="10"/>
      <c r="M15" s="2" t="s">
        <v>6</v>
      </c>
      <c r="P15" s="133"/>
      <c r="Q15" s="133"/>
      <c r="R15" s="2" t="s">
        <v>5</v>
      </c>
      <c r="T15" s="10"/>
    </row>
    <row r="16" spans="1:25" x14ac:dyDescent="0.2">
      <c r="A16" s="108" t="s">
        <v>65</v>
      </c>
      <c r="B16" s="108"/>
      <c r="C16" s="108"/>
      <c r="D16" s="108"/>
      <c r="E16" s="108"/>
      <c r="F16" s="108"/>
      <c r="G16" s="108"/>
      <c r="H16" s="147"/>
      <c r="I16" s="147"/>
      <c r="J16" s="2" t="s">
        <v>89</v>
      </c>
      <c r="K16" s="5"/>
      <c r="L16" s="147"/>
      <c r="M16" s="147"/>
      <c r="N16" s="2" t="s">
        <v>5</v>
      </c>
      <c r="O16" s="5"/>
      <c r="P16" s="5"/>
      <c r="Q16" s="5"/>
    </row>
    <row r="18" spans="1:28" ht="12.75" customHeight="1" x14ac:dyDescent="0.2">
      <c r="A18" s="94" t="s">
        <v>10</v>
      </c>
      <c r="B18" s="100"/>
      <c r="C18" s="94" t="s">
        <v>30</v>
      </c>
      <c r="D18" s="95"/>
      <c r="E18" s="100"/>
      <c r="F18" s="94" t="s">
        <v>26</v>
      </c>
      <c r="G18" s="95"/>
      <c r="H18" s="94" t="s">
        <v>11</v>
      </c>
      <c r="I18" s="95"/>
      <c r="J18" s="94" t="s">
        <v>66</v>
      </c>
      <c r="K18" s="100"/>
      <c r="L18" s="94" t="s">
        <v>12</v>
      </c>
      <c r="M18" s="100"/>
      <c r="N18" s="94" t="s">
        <v>29</v>
      </c>
      <c r="O18" s="95"/>
      <c r="P18" s="94" t="s">
        <v>27</v>
      </c>
      <c r="Q18" s="100"/>
      <c r="R18" s="94" t="s">
        <v>28</v>
      </c>
      <c r="S18" s="100"/>
      <c r="T18" s="94" t="s">
        <v>37</v>
      </c>
      <c r="U18" s="100"/>
      <c r="X18" s="6"/>
    </row>
    <row r="19" spans="1:28" x14ac:dyDescent="0.2">
      <c r="A19" s="96"/>
      <c r="B19" s="101"/>
      <c r="C19" s="96"/>
      <c r="D19" s="97"/>
      <c r="E19" s="101"/>
      <c r="F19" s="96"/>
      <c r="G19" s="97"/>
      <c r="H19" s="96"/>
      <c r="I19" s="97"/>
      <c r="J19" s="96"/>
      <c r="K19" s="101"/>
      <c r="L19" s="96"/>
      <c r="M19" s="101"/>
      <c r="N19" s="96"/>
      <c r="O19" s="97"/>
      <c r="P19" s="96"/>
      <c r="Q19" s="101"/>
      <c r="R19" s="96"/>
      <c r="S19" s="101"/>
      <c r="T19" s="96"/>
      <c r="U19" s="101"/>
      <c r="X19" s="6"/>
    </row>
    <row r="20" spans="1:28" x14ac:dyDescent="0.2">
      <c r="A20" s="96"/>
      <c r="B20" s="101"/>
      <c r="C20" s="96"/>
      <c r="D20" s="97"/>
      <c r="E20" s="101"/>
      <c r="F20" s="96"/>
      <c r="G20" s="97"/>
      <c r="H20" s="96"/>
      <c r="I20" s="97"/>
      <c r="J20" s="96"/>
      <c r="K20" s="101"/>
      <c r="L20" s="96"/>
      <c r="M20" s="101"/>
      <c r="N20" s="96"/>
      <c r="O20" s="97"/>
      <c r="P20" s="96"/>
      <c r="Q20" s="101"/>
      <c r="R20" s="96"/>
      <c r="S20" s="101"/>
      <c r="T20" s="96"/>
      <c r="U20" s="101"/>
    </row>
    <row r="21" spans="1:28" x14ac:dyDescent="0.2">
      <c r="A21" s="98"/>
      <c r="B21" s="102"/>
      <c r="C21" s="98"/>
      <c r="D21" s="99"/>
      <c r="E21" s="102"/>
      <c r="F21" s="98"/>
      <c r="G21" s="99"/>
      <c r="H21" s="98"/>
      <c r="I21" s="99"/>
      <c r="J21" s="98"/>
      <c r="K21" s="102"/>
      <c r="L21" s="98"/>
      <c r="M21" s="102"/>
      <c r="N21" s="98"/>
      <c r="O21" s="99"/>
      <c r="P21" s="98"/>
      <c r="Q21" s="102"/>
      <c r="R21" s="98"/>
      <c r="S21" s="102"/>
      <c r="T21" s="98"/>
      <c r="U21" s="102"/>
    </row>
    <row r="22" spans="1:28" x14ac:dyDescent="0.2">
      <c r="A22" s="150" t="s">
        <v>156</v>
      </c>
      <c r="B22" s="151"/>
      <c r="C22" s="155" t="s">
        <v>139</v>
      </c>
      <c r="D22" s="156"/>
      <c r="E22" s="157"/>
      <c r="F22" s="150">
        <v>2</v>
      </c>
      <c r="G22" s="151"/>
      <c r="H22" s="150">
        <v>1</v>
      </c>
      <c r="I22" s="151"/>
      <c r="J22" s="158">
        <v>1.0489999999999999</v>
      </c>
      <c r="K22" s="159"/>
      <c r="L22" s="150">
        <v>1739</v>
      </c>
      <c r="M22" s="151"/>
      <c r="N22" s="150">
        <v>150</v>
      </c>
      <c r="O22" s="151"/>
      <c r="P22" s="152">
        <f>IF(F22=0, " ", (0.408*F22)/(J22^2))</f>
        <v>0.74154785391870781</v>
      </c>
      <c r="Q22" s="153"/>
      <c r="R22" s="152">
        <f>IF(F22=0, " ", (10.536*((F22/N22)^1.852)*L22)/(J22^4.866))</f>
        <v>4.8895439999602441</v>
      </c>
      <c r="S22" s="153"/>
      <c r="T22" s="92">
        <v>4.8899999999999997</v>
      </c>
      <c r="U22" s="93"/>
    </row>
    <row r="23" spans="1:28" x14ac:dyDescent="0.2">
      <c r="A23" s="150"/>
      <c r="B23" s="151"/>
      <c r="C23" s="120" t="s">
        <v>146</v>
      </c>
      <c r="D23" s="156"/>
      <c r="E23" s="157"/>
      <c r="F23" s="150">
        <v>2</v>
      </c>
      <c r="G23" s="151"/>
      <c r="H23" s="150">
        <v>1</v>
      </c>
      <c r="I23" s="151"/>
      <c r="J23" s="158">
        <v>1.0489999999999999</v>
      </c>
      <c r="K23" s="159"/>
      <c r="L23" s="150">
        <v>6.9</v>
      </c>
      <c r="M23" s="151"/>
      <c r="N23" s="150">
        <v>150</v>
      </c>
      <c r="O23" s="151"/>
      <c r="P23" s="152">
        <f t="shared" ref="P23:P36" si="0">IF(F23=0, " ", (0.408*F23)/(J23^2))</f>
        <v>0.74154785391870781</v>
      </c>
      <c r="Q23" s="153"/>
      <c r="R23" s="152">
        <f t="shared" ref="R23:R36" si="1">IF(F23=0, " ", (10.536*((F23/N23)^1.852)*L23)/(J23^4.866))</f>
        <v>1.9400720873907814E-2</v>
      </c>
      <c r="S23" s="153"/>
      <c r="T23" s="92">
        <v>0.02</v>
      </c>
      <c r="U23" s="93"/>
    </row>
    <row r="24" spans="1:28" x14ac:dyDescent="0.2">
      <c r="A24" s="150"/>
      <c r="B24" s="151"/>
      <c r="C24" s="120" t="s">
        <v>150</v>
      </c>
      <c r="D24" s="156"/>
      <c r="E24" s="157"/>
      <c r="F24" s="150">
        <v>2</v>
      </c>
      <c r="G24" s="151"/>
      <c r="H24" s="150">
        <v>1</v>
      </c>
      <c r="I24" s="151"/>
      <c r="J24" s="158">
        <v>1.0489999999999999</v>
      </c>
      <c r="K24" s="159"/>
      <c r="L24" s="150">
        <v>5.8</v>
      </c>
      <c r="M24" s="151"/>
      <c r="N24" s="150">
        <v>150</v>
      </c>
      <c r="O24" s="151"/>
      <c r="P24" s="152">
        <f t="shared" si="0"/>
        <v>0.74154785391870781</v>
      </c>
      <c r="Q24" s="153"/>
      <c r="R24" s="152">
        <f t="shared" si="1"/>
        <v>1.6307852328792071E-2</v>
      </c>
      <c r="S24" s="153"/>
      <c r="T24" s="92">
        <v>7.0000000000000007E-2</v>
      </c>
      <c r="U24" s="93"/>
      <c r="AB24" s="7"/>
    </row>
    <row r="25" spans="1:28" x14ac:dyDescent="0.2">
      <c r="A25" s="150"/>
      <c r="B25" s="151"/>
      <c r="C25" s="120" t="s">
        <v>149</v>
      </c>
      <c r="D25" s="156"/>
      <c r="E25" s="157"/>
      <c r="F25" s="150">
        <v>2</v>
      </c>
      <c r="G25" s="151"/>
      <c r="H25" s="150">
        <v>1</v>
      </c>
      <c r="I25" s="151"/>
      <c r="J25" s="158">
        <v>1.0489999999999999</v>
      </c>
      <c r="K25" s="159"/>
      <c r="L25" s="150">
        <v>1.3</v>
      </c>
      <c r="M25" s="151"/>
      <c r="N25" s="150">
        <v>150</v>
      </c>
      <c r="O25" s="151"/>
      <c r="P25" s="152">
        <f t="shared" si="0"/>
        <v>0.74154785391870781</v>
      </c>
      <c r="Q25" s="153"/>
      <c r="R25" s="152">
        <f t="shared" si="1"/>
        <v>3.6552082805913267E-3</v>
      </c>
      <c r="S25" s="153"/>
      <c r="T25" s="92">
        <v>0</v>
      </c>
      <c r="U25" s="93"/>
    </row>
    <row r="26" spans="1:28" x14ac:dyDescent="0.2">
      <c r="A26" s="150"/>
      <c r="B26" s="151"/>
      <c r="C26" s="120" t="s">
        <v>147</v>
      </c>
      <c r="D26" s="156"/>
      <c r="E26" s="157"/>
      <c r="F26" s="150">
        <v>2</v>
      </c>
      <c r="G26" s="151"/>
      <c r="H26" s="150">
        <v>1</v>
      </c>
      <c r="I26" s="151"/>
      <c r="J26" s="158">
        <v>1.0489999999999999</v>
      </c>
      <c r="K26" s="159"/>
      <c r="L26" s="150">
        <v>2.4</v>
      </c>
      <c r="M26" s="151"/>
      <c r="N26" s="150">
        <v>150</v>
      </c>
      <c r="O26" s="151"/>
      <c r="P26" s="152">
        <f t="shared" si="0"/>
        <v>0.74154785391870781</v>
      </c>
      <c r="Q26" s="153"/>
      <c r="R26" s="152">
        <f t="shared" si="1"/>
        <v>6.7480768257070648E-3</v>
      </c>
      <c r="S26" s="153"/>
      <c r="T26" s="92">
        <v>0.01</v>
      </c>
      <c r="U26" s="93"/>
    </row>
    <row r="27" spans="1:28" x14ac:dyDescent="0.2">
      <c r="A27" s="150"/>
      <c r="B27" s="151"/>
      <c r="C27" s="120" t="s">
        <v>148</v>
      </c>
      <c r="D27" s="156"/>
      <c r="E27" s="157"/>
      <c r="F27" s="150">
        <v>2</v>
      </c>
      <c r="G27" s="151"/>
      <c r="H27" s="150">
        <v>0.75</v>
      </c>
      <c r="I27" s="151"/>
      <c r="J27" s="158">
        <v>0.82</v>
      </c>
      <c r="K27" s="159"/>
      <c r="L27" s="150">
        <v>12</v>
      </c>
      <c r="M27" s="151"/>
      <c r="N27" s="150">
        <v>150</v>
      </c>
      <c r="O27" s="151"/>
      <c r="P27" s="152">
        <f t="shared" si="0"/>
        <v>1.2135633551457468</v>
      </c>
      <c r="Q27" s="153"/>
      <c r="R27" s="152">
        <f t="shared" si="1"/>
        <v>0.11184725823620341</v>
      </c>
      <c r="S27" s="153"/>
      <c r="T27" s="92">
        <v>0.11</v>
      </c>
      <c r="U27" s="93"/>
    </row>
    <row r="28" spans="1:28" x14ac:dyDescent="0.2">
      <c r="A28" s="150"/>
      <c r="B28" s="151"/>
      <c r="C28" s="155"/>
      <c r="D28" s="156"/>
      <c r="E28" s="157"/>
      <c r="F28" s="150"/>
      <c r="G28" s="151"/>
      <c r="H28" s="150"/>
      <c r="I28" s="151"/>
      <c r="J28" s="158"/>
      <c r="K28" s="159"/>
      <c r="L28" s="150"/>
      <c r="M28" s="151"/>
      <c r="N28" s="150"/>
      <c r="O28" s="151"/>
      <c r="P28" s="152" t="str">
        <f t="shared" si="0"/>
        <v xml:space="preserve"> </v>
      </c>
      <c r="Q28" s="153"/>
      <c r="R28" s="152" t="str">
        <f t="shared" si="1"/>
        <v xml:space="preserve"> </v>
      </c>
      <c r="S28" s="153"/>
      <c r="T28" s="92"/>
      <c r="U28" s="93"/>
    </row>
    <row r="29" spans="1:28" x14ac:dyDescent="0.2">
      <c r="A29" s="150"/>
      <c r="B29" s="151"/>
      <c r="C29" s="155"/>
      <c r="D29" s="156"/>
      <c r="E29" s="157"/>
      <c r="F29" s="150"/>
      <c r="G29" s="151"/>
      <c r="H29" s="150"/>
      <c r="I29" s="151"/>
      <c r="J29" s="158"/>
      <c r="K29" s="159"/>
      <c r="L29" s="150"/>
      <c r="M29" s="151"/>
      <c r="N29" s="150"/>
      <c r="O29" s="151"/>
      <c r="P29" s="152" t="str">
        <f t="shared" si="0"/>
        <v xml:space="preserve"> </v>
      </c>
      <c r="Q29" s="153"/>
      <c r="R29" s="152" t="str">
        <f t="shared" si="1"/>
        <v xml:space="preserve"> </v>
      </c>
      <c r="S29" s="153"/>
      <c r="T29" s="92"/>
      <c r="U29" s="93"/>
    </row>
    <row r="30" spans="1:28" x14ac:dyDescent="0.2">
      <c r="A30" s="150"/>
      <c r="B30" s="151"/>
      <c r="C30" s="155"/>
      <c r="D30" s="156"/>
      <c r="E30" s="157"/>
      <c r="F30" s="150"/>
      <c r="G30" s="151"/>
      <c r="H30" s="150"/>
      <c r="I30" s="151"/>
      <c r="J30" s="158"/>
      <c r="K30" s="159"/>
      <c r="L30" s="150"/>
      <c r="M30" s="151"/>
      <c r="N30" s="150"/>
      <c r="O30" s="151"/>
      <c r="P30" s="152" t="str">
        <f t="shared" si="0"/>
        <v xml:space="preserve"> </v>
      </c>
      <c r="Q30" s="153"/>
      <c r="R30" s="152" t="str">
        <f t="shared" si="1"/>
        <v xml:space="preserve"> </v>
      </c>
      <c r="S30" s="153"/>
      <c r="T30" s="92"/>
      <c r="U30" s="93"/>
    </row>
    <row r="31" spans="1:28" x14ac:dyDescent="0.2">
      <c r="A31" s="150"/>
      <c r="B31" s="151"/>
      <c r="C31" s="155"/>
      <c r="D31" s="156"/>
      <c r="E31" s="157"/>
      <c r="F31" s="150"/>
      <c r="G31" s="151"/>
      <c r="H31" s="150"/>
      <c r="I31" s="151"/>
      <c r="J31" s="158"/>
      <c r="K31" s="159"/>
      <c r="L31" s="150"/>
      <c r="M31" s="151"/>
      <c r="N31" s="150"/>
      <c r="O31" s="151"/>
      <c r="P31" s="152" t="str">
        <f t="shared" si="0"/>
        <v xml:space="preserve"> </v>
      </c>
      <c r="Q31" s="153"/>
      <c r="R31" s="152" t="str">
        <f t="shared" si="1"/>
        <v xml:space="preserve"> </v>
      </c>
      <c r="S31" s="153"/>
      <c r="T31" s="92"/>
      <c r="U31" s="93"/>
    </row>
    <row r="32" spans="1:28" x14ac:dyDescent="0.2">
      <c r="A32" s="150"/>
      <c r="B32" s="151"/>
      <c r="C32" s="155"/>
      <c r="D32" s="156"/>
      <c r="E32" s="157"/>
      <c r="F32" s="150"/>
      <c r="G32" s="151"/>
      <c r="H32" s="150"/>
      <c r="I32" s="151"/>
      <c r="J32" s="158"/>
      <c r="K32" s="159"/>
      <c r="L32" s="150"/>
      <c r="M32" s="151"/>
      <c r="N32" s="150"/>
      <c r="O32" s="151"/>
      <c r="P32" s="152" t="str">
        <f t="shared" si="0"/>
        <v xml:space="preserve"> </v>
      </c>
      <c r="Q32" s="153"/>
      <c r="R32" s="152" t="str">
        <f t="shared" si="1"/>
        <v xml:space="preserve"> </v>
      </c>
      <c r="S32" s="153"/>
      <c r="T32" s="105"/>
      <c r="U32" s="105"/>
    </row>
    <row r="33" spans="1:24" x14ac:dyDescent="0.2">
      <c r="A33" s="150"/>
      <c r="B33" s="151"/>
      <c r="C33" s="155"/>
      <c r="D33" s="156"/>
      <c r="E33" s="157"/>
      <c r="F33" s="150"/>
      <c r="G33" s="151"/>
      <c r="H33" s="150"/>
      <c r="I33" s="151"/>
      <c r="J33" s="158"/>
      <c r="K33" s="159"/>
      <c r="L33" s="150"/>
      <c r="M33" s="151"/>
      <c r="N33" s="150"/>
      <c r="O33" s="151"/>
      <c r="P33" s="152"/>
      <c r="Q33" s="153"/>
      <c r="R33" s="152"/>
      <c r="S33" s="153"/>
      <c r="T33" s="105"/>
      <c r="U33" s="105"/>
    </row>
    <row r="34" spans="1:24" x14ac:dyDescent="0.2">
      <c r="A34" s="150"/>
      <c r="B34" s="151"/>
      <c r="C34" s="155"/>
      <c r="D34" s="156"/>
      <c r="E34" s="157"/>
      <c r="F34" s="150"/>
      <c r="G34" s="151"/>
      <c r="H34" s="150"/>
      <c r="I34" s="151"/>
      <c r="J34" s="158"/>
      <c r="K34" s="159"/>
      <c r="L34" s="150"/>
      <c r="M34" s="151"/>
      <c r="N34" s="150"/>
      <c r="O34" s="151"/>
      <c r="P34" s="152" t="str">
        <f t="shared" si="0"/>
        <v xml:space="preserve"> </v>
      </c>
      <c r="Q34" s="153"/>
      <c r="R34" s="152" t="str">
        <f t="shared" si="1"/>
        <v xml:space="preserve"> </v>
      </c>
      <c r="S34" s="153"/>
      <c r="T34" s="105"/>
      <c r="U34" s="105"/>
    </row>
    <row r="35" spans="1:24" x14ac:dyDescent="0.2">
      <c r="A35" s="150"/>
      <c r="B35" s="151"/>
      <c r="C35" s="155"/>
      <c r="D35" s="156"/>
      <c r="E35" s="157"/>
      <c r="F35" s="150"/>
      <c r="G35" s="151"/>
      <c r="H35" s="150"/>
      <c r="I35" s="151"/>
      <c r="J35" s="158"/>
      <c r="K35" s="159"/>
      <c r="L35" s="150"/>
      <c r="M35" s="151"/>
      <c r="N35" s="150"/>
      <c r="O35" s="151"/>
      <c r="P35" s="152" t="str">
        <f t="shared" si="0"/>
        <v xml:space="preserve"> </v>
      </c>
      <c r="Q35" s="153"/>
      <c r="R35" s="152" t="str">
        <f t="shared" si="1"/>
        <v xml:space="preserve"> </v>
      </c>
      <c r="S35" s="153"/>
      <c r="T35" s="105"/>
      <c r="U35" s="105"/>
      <c r="V35" s="3"/>
      <c r="W35" s="3"/>
      <c r="X35" s="3"/>
    </row>
    <row r="36" spans="1:24" x14ac:dyDescent="0.2">
      <c r="A36" s="150"/>
      <c r="B36" s="151"/>
      <c r="C36" s="155"/>
      <c r="D36" s="156"/>
      <c r="E36" s="157"/>
      <c r="F36" s="150"/>
      <c r="G36" s="151"/>
      <c r="H36" s="150"/>
      <c r="I36" s="151"/>
      <c r="J36" s="158"/>
      <c r="K36" s="159"/>
      <c r="L36" s="150"/>
      <c r="M36" s="151"/>
      <c r="N36" s="150"/>
      <c r="O36" s="151"/>
      <c r="P36" s="152" t="str">
        <f t="shared" si="0"/>
        <v xml:space="preserve"> </v>
      </c>
      <c r="Q36" s="153"/>
      <c r="R36" s="152" t="str">
        <f t="shared" si="1"/>
        <v xml:space="preserve"> </v>
      </c>
      <c r="S36" s="153"/>
      <c r="T36" s="105"/>
      <c r="U36" s="105"/>
      <c r="V36" s="3"/>
      <c r="W36" s="3"/>
      <c r="X36" s="3"/>
    </row>
    <row r="37" spans="1:24" x14ac:dyDescent="0.2">
      <c r="A37" s="114" t="s">
        <v>32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6"/>
      <c r="T37" s="117">
        <f>IF(SUM(T22:U36)=0, " ", SUM(T22:U36))</f>
        <v>5.0999999999999996</v>
      </c>
      <c r="U37" s="117"/>
      <c r="V37" s="3"/>
      <c r="W37" s="3"/>
      <c r="X37" s="3"/>
    </row>
    <row r="38" spans="1:24" ht="14.25" x14ac:dyDescent="0.2">
      <c r="A38" s="154" t="s">
        <v>38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3"/>
      <c r="W38" s="3"/>
      <c r="X38" s="3"/>
    </row>
    <row r="39" spans="1:24" x14ac:dyDescent="0.2">
      <c r="V39" s="3"/>
      <c r="W39" s="3"/>
      <c r="X39" s="3"/>
    </row>
    <row r="40" spans="1:24" x14ac:dyDescent="0.2">
      <c r="A40" s="4" t="s">
        <v>81</v>
      </c>
      <c r="B40" s="4"/>
      <c r="C40" s="4"/>
      <c r="D40" s="4"/>
      <c r="E40" s="4"/>
      <c r="F40" s="4"/>
      <c r="G40" s="4"/>
      <c r="H40" s="4"/>
      <c r="I40" s="4"/>
      <c r="J40" s="4"/>
      <c r="K40" s="7" t="s">
        <v>17</v>
      </c>
      <c r="L40" s="74"/>
      <c r="M40" s="74"/>
      <c r="N40" s="2" t="s">
        <v>13</v>
      </c>
    </row>
    <row r="41" spans="1:24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22"/>
      <c r="N41" s="22"/>
      <c r="O41" s="4"/>
      <c r="P41" s="4"/>
      <c r="Q41" s="4"/>
      <c r="R41" s="4"/>
      <c r="S41" s="4"/>
      <c r="T41" s="4"/>
      <c r="U41" s="4"/>
    </row>
    <row r="42" spans="1:24" ht="14.25" x14ac:dyDescent="0.2">
      <c r="A42" s="3" t="s">
        <v>72</v>
      </c>
      <c r="B42" s="3"/>
      <c r="C42" s="3"/>
      <c r="D42" s="3"/>
      <c r="E42" s="3"/>
      <c r="F42" s="3"/>
      <c r="G42" s="3"/>
      <c r="I42" s="8" t="s">
        <v>17</v>
      </c>
      <c r="J42" s="74"/>
      <c r="K42" s="74"/>
      <c r="L42" s="2" t="s">
        <v>5</v>
      </c>
    </row>
    <row r="43" spans="1:24" x14ac:dyDescent="0.2">
      <c r="I43" s="7" t="s">
        <v>14</v>
      </c>
      <c r="J43" s="85">
        <f>IF(T37=0, " ", T37)</f>
        <v>5.0999999999999996</v>
      </c>
      <c r="K43" s="85"/>
      <c r="L43" s="2" t="s">
        <v>15</v>
      </c>
    </row>
    <row r="44" spans="1:24" x14ac:dyDescent="0.2">
      <c r="I44" s="7" t="s">
        <v>14</v>
      </c>
      <c r="J44" s="85" t="str">
        <f>IF(L40=0, " ", L40)</f>
        <v xml:space="preserve"> </v>
      </c>
      <c r="K44" s="85"/>
      <c r="L44" s="2" t="s">
        <v>33</v>
      </c>
    </row>
    <row r="45" spans="1:24" ht="14.25" x14ac:dyDescent="0.2">
      <c r="A45" s="4" t="s">
        <v>34</v>
      </c>
      <c r="B45" s="4"/>
      <c r="C45" s="4"/>
      <c r="D45" s="4"/>
      <c r="E45" s="4"/>
      <c r="F45" s="4"/>
      <c r="G45" s="4"/>
      <c r="I45" s="7" t="s">
        <v>17</v>
      </c>
      <c r="J45" s="85" t="str">
        <f>IF(J42=0," ",SUM(J42:K44))</f>
        <v xml:space="preserve"> </v>
      </c>
      <c r="K45" s="85"/>
      <c r="L45" s="2" t="s">
        <v>82</v>
      </c>
      <c r="M45" s="7" t="s">
        <v>17</v>
      </c>
      <c r="N45" s="75" t="str">
        <f>IF(J42=0, " ", J45/2.31)</f>
        <v xml:space="preserve"> </v>
      </c>
      <c r="O45" s="75"/>
      <c r="P45" s="2" t="s">
        <v>16</v>
      </c>
    </row>
    <row r="46" spans="1:24" x14ac:dyDescent="0.2">
      <c r="A46" s="9" t="s">
        <v>35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4" ht="14.25" x14ac:dyDescent="0.2">
      <c r="A47" s="2" t="s">
        <v>83</v>
      </c>
      <c r="F47" s="77"/>
      <c r="G47" s="77"/>
      <c r="H47" s="2" t="s">
        <v>16</v>
      </c>
      <c r="I47" s="7" t="s">
        <v>17</v>
      </c>
      <c r="J47" s="78" t="str">
        <f>IF(F47=0, " ", F47*2.31)</f>
        <v xml:space="preserve"> </v>
      </c>
      <c r="K47" s="78"/>
      <c r="L47" s="3" t="s">
        <v>5</v>
      </c>
      <c r="N47" s="3"/>
      <c r="O47" s="3"/>
      <c r="P47" s="3"/>
      <c r="Q47" s="3"/>
      <c r="R47" s="3"/>
      <c r="S47" s="3"/>
      <c r="T47" s="3"/>
    </row>
    <row r="48" spans="1:24" x14ac:dyDescent="0.2">
      <c r="A48" s="4"/>
      <c r="B48" s="4"/>
      <c r="C48" s="4"/>
      <c r="D48" s="4"/>
      <c r="E48" s="4"/>
      <c r="F48" s="7"/>
      <c r="G48" s="10"/>
      <c r="H48" s="10"/>
      <c r="J48" s="7"/>
      <c r="K48" s="10"/>
      <c r="L48" s="10"/>
      <c r="M48" s="11"/>
      <c r="N48" s="11"/>
      <c r="O48" s="11"/>
      <c r="P48" s="11"/>
      <c r="Q48" s="11"/>
      <c r="R48" s="11"/>
      <c r="S48" s="11"/>
      <c r="T48" s="11"/>
      <c r="U48" s="11"/>
    </row>
    <row r="49" spans="1:24" ht="12.75" customHeight="1" x14ac:dyDescent="0.2">
      <c r="I49" s="7" t="s">
        <v>14</v>
      </c>
      <c r="J49" s="77"/>
      <c r="K49" s="77"/>
      <c r="L49" s="110" t="s">
        <v>84</v>
      </c>
      <c r="M49" s="110"/>
      <c r="N49" s="110"/>
      <c r="O49" s="110"/>
      <c r="P49" s="110"/>
      <c r="Q49" s="110"/>
      <c r="R49" s="110"/>
      <c r="S49" s="110"/>
      <c r="T49" s="110"/>
      <c r="U49" s="110"/>
      <c r="V49" s="13"/>
      <c r="W49" s="13"/>
      <c r="X49" s="13"/>
    </row>
    <row r="50" spans="1:24" x14ac:dyDescent="0.2">
      <c r="L50" s="110" t="s">
        <v>80</v>
      </c>
      <c r="M50" s="110"/>
      <c r="N50" s="110"/>
      <c r="O50" s="110"/>
      <c r="P50" s="110"/>
      <c r="Q50" s="110"/>
      <c r="R50" s="110"/>
      <c r="S50" s="110"/>
      <c r="T50" s="110"/>
      <c r="U50" s="110"/>
      <c r="V50" s="13"/>
      <c r="W50" s="13"/>
      <c r="X50" s="13"/>
    </row>
    <row r="51" spans="1:24" ht="14.25" x14ac:dyDescent="0.2">
      <c r="A51" s="2" t="s">
        <v>77</v>
      </c>
      <c r="I51" s="8" t="s">
        <v>17</v>
      </c>
      <c r="J51" s="76" t="str">
        <f>IF(MAX(J45,J47)=0, " ", IF(J49=0, " ", MAX(J45,J47)+J49))</f>
        <v xml:space="preserve"> </v>
      </c>
      <c r="K51" s="76"/>
      <c r="L51" s="2" t="s">
        <v>5</v>
      </c>
      <c r="M51" s="110" t="str">
        <f>IF(MAX(J45,J47)=0, " ", IF(J49=0, "TDH not calculated because elevation between pump discharge and water elevation in well not entered", " "))</f>
        <v xml:space="preserve"> </v>
      </c>
      <c r="N51" s="110"/>
      <c r="O51" s="110"/>
      <c r="P51" s="110"/>
      <c r="Q51" s="110"/>
      <c r="R51" s="110"/>
      <c r="S51" s="110"/>
      <c r="T51" s="110"/>
      <c r="U51" s="110"/>
    </row>
    <row r="52" spans="1:24" x14ac:dyDescent="0.2">
      <c r="M52" s="110"/>
      <c r="N52" s="110"/>
      <c r="O52" s="110"/>
      <c r="P52" s="110"/>
      <c r="Q52" s="110"/>
      <c r="R52" s="110"/>
      <c r="S52" s="110"/>
      <c r="T52" s="110"/>
      <c r="U52" s="110"/>
    </row>
    <row r="53" spans="1:24" ht="12.75" customHeight="1" x14ac:dyDescent="0.2">
      <c r="A53" s="107" t="s">
        <v>60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2"/>
    </row>
    <row r="54" spans="1:24" ht="12.75" customHeight="1" x14ac:dyDescent="0.2">
      <c r="A54" s="107" t="s">
        <v>36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2"/>
    </row>
    <row r="55" spans="1:24" ht="12.75" customHeight="1" x14ac:dyDescent="0.2">
      <c r="A55" s="107" t="s">
        <v>75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2"/>
    </row>
    <row r="56" spans="1:24" ht="12.75" customHeight="1" x14ac:dyDescent="0.2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60"/>
      <c r="V56" s="12"/>
    </row>
    <row r="57" spans="1:24" x14ac:dyDescent="0.2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61"/>
    </row>
    <row r="58" spans="1:24" s="5" customFormat="1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</row>
    <row r="59" spans="1:24" s="5" customFormat="1" x14ac:dyDescent="0.2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60"/>
    </row>
    <row r="60" spans="1:24" s="5" customFormat="1" x14ac:dyDescent="0.2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60"/>
    </row>
    <row r="61" spans="1:24" s="5" customFormat="1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60"/>
    </row>
    <row r="62" spans="1:24" s="64" customFormat="1" ht="11.25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</row>
    <row r="63" spans="1:24" s="5" customFormat="1" x14ac:dyDescent="0.2">
      <c r="A63" s="111" t="s">
        <v>18</v>
      </c>
      <c r="B63" s="111"/>
      <c r="C63" s="111"/>
      <c r="D63" s="111"/>
      <c r="E63" s="111"/>
      <c r="F63" s="111"/>
      <c r="G63" s="74">
        <v>2</v>
      </c>
      <c r="H63" s="74"/>
      <c r="I63" s="3" t="s">
        <v>39</v>
      </c>
      <c r="J63" s="3"/>
      <c r="K63" s="74">
        <v>116.4</v>
      </c>
      <c r="L63" s="74"/>
      <c r="M63" s="3" t="s">
        <v>87</v>
      </c>
      <c r="N63" s="149">
        <f>IF(K63=0, " ", K63/2.31)</f>
        <v>50.38961038961039</v>
      </c>
      <c r="O63" s="149"/>
      <c r="P63" s="2" t="s">
        <v>40</v>
      </c>
      <c r="Q63" s="2"/>
      <c r="R63" s="2"/>
      <c r="S63" s="2"/>
      <c r="T63" s="2"/>
      <c r="U63" s="2"/>
    </row>
    <row r="64" spans="1:24" x14ac:dyDescent="0.2">
      <c r="A64" s="5"/>
      <c r="B64" s="5"/>
      <c r="C64" s="5"/>
      <c r="D64" s="5"/>
      <c r="E64" s="5"/>
      <c r="F64" s="5"/>
      <c r="G64" s="10"/>
      <c r="H64" s="10"/>
      <c r="I64" s="5"/>
      <c r="J64" s="5"/>
      <c r="K64" s="10"/>
      <c r="L64" s="10"/>
      <c r="M64" s="5"/>
      <c r="N64" s="5"/>
      <c r="O64" s="15"/>
      <c r="P64" s="5"/>
      <c r="Q64" s="5"/>
      <c r="R64" s="5"/>
      <c r="S64" s="5"/>
      <c r="T64" s="5"/>
      <c r="U64" s="5"/>
    </row>
    <row r="65" spans="1:22" x14ac:dyDescent="0.2">
      <c r="A65" s="16" t="s">
        <v>56</v>
      </c>
      <c r="B65" s="16"/>
      <c r="C65" s="16"/>
      <c r="D65" s="16"/>
      <c r="G65" s="67"/>
      <c r="H65" s="16" t="s">
        <v>53</v>
      </c>
      <c r="J65" s="16"/>
      <c r="K65" s="65" t="s">
        <v>140</v>
      </c>
      <c r="L65" s="2" t="s">
        <v>54</v>
      </c>
      <c r="N65" s="65"/>
      <c r="O65" s="2" t="s">
        <v>55</v>
      </c>
    </row>
    <row r="66" spans="1:22" x14ac:dyDescent="0.2">
      <c r="A66" s="20"/>
      <c r="B66" s="20"/>
      <c r="C66" s="20"/>
      <c r="D66" s="20"/>
      <c r="E66" s="5"/>
      <c r="F66" s="5"/>
      <c r="G66" s="5"/>
      <c r="H66" s="23"/>
      <c r="I66" s="20"/>
      <c r="J66" s="20"/>
      <c r="K66" s="20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2" x14ac:dyDescent="0.2">
      <c r="A67" s="16" t="s">
        <v>59</v>
      </c>
      <c r="B67" s="16"/>
      <c r="C67" s="16"/>
      <c r="D67" s="16"/>
      <c r="E67" s="16"/>
      <c r="F67" s="16"/>
      <c r="G67" s="65" t="s">
        <v>140</v>
      </c>
      <c r="H67" s="16" t="s">
        <v>57</v>
      </c>
      <c r="K67" s="65"/>
      <c r="L67" s="2" t="s">
        <v>58</v>
      </c>
    </row>
    <row r="68" spans="1:22" x14ac:dyDescent="0.2">
      <c r="V68" s="3"/>
    </row>
    <row r="69" spans="1:22" x14ac:dyDescent="0.2">
      <c r="A69" s="2" t="s">
        <v>43</v>
      </c>
      <c r="F69" s="103">
        <v>80</v>
      </c>
      <c r="G69" s="103"/>
      <c r="H69" s="5"/>
      <c r="K69" s="2" t="s">
        <v>41</v>
      </c>
      <c r="P69" s="103">
        <v>80</v>
      </c>
      <c r="Q69" s="103"/>
      <c r="V69" s="3"/>
    </row>
    <row r="70" spans="1:22" x14ac:dyDescent="0.2">
      <c r="A70" s="17" t="s">
        <v>42</v>
      </c>
      <c r="B70" s="17"/>
      <c r="C70" s="17"/>
      <c r="D70" s="17"/>
      <c r="E70" s="17"/>
      <c r="F70" s="113">
        <f>IF(G63=0, " ",(G63*K63)/(3960*(F69/100)*(P69/100)))</f>
        <v>9.1856060606060608E-2</v>
      </c>
      <c r="G70" s="113"/>
      <c r="H70" s="18"/>
      <c r="K70" s="2" t="s">
        <v>52</v>
      </c>
      <c r="P70" s="89">
        <v>1</v>
      </c>
      <c r="Q70" s="89"/>
    </row>
    <row r="71" spans="1:22" x14ac:dyDescent="0.2">
      <c r="K71" s="2" t="str">
        <f>IF(F72=" "," ",IF(P72&lt;F72,"Selected pump horse power is less than min. horsepower", " "))</f>
        <v xml:space="preserve"> </v>
      </c>
      <c r="L71" s="86" t="str">
        <f>IF(F70=" "," ",IF(P70&lt;F70,"Selected pump horse power is less than min. horsepower", " "))</f>
        <v xml:space="preserve"> </v>
      </c>
      <c r="M71" s="86"/>
      <c r="N71" s="86"/>
      <c r="O71" s="86"/>
      <c r="P71" s="86"/>
      <c r="Q71" s="86"/>
      <c r="R71" s="86"/>
      <c r="S71" s="86"/>
    </row>
    <row r="72" spans="1:22" x14ac:dyDescent="0.2">
      <c r="L72" s="86"/>
      <c r="M72" s="86"/>
      <c r="N72" s="86"/>
      <c r="O72" s="86"/>
      <c r="P72" s="86"/>
      <c r="Q72" s="86"/>
      <c r="R72" s="86"/>
      <c r="S72" s="86"/>
    </row>
    <row r="73" spans="1:22" x14ac:dyDescent="0.2">
      <c r="A73" s="2" t="s">
        <v>19</v>
      </c>
      <c r="C73" s="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2" x14ac:dyDescent="0.2">
      <c r="A74" s="161" t="s">
        <v>157</v>
      </c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5"/>
    </row>
    <row r="75" spans="1:22" x14ac:dyDescent="0.2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5"/>
    </row>
    <row r="76" spans="1:22" x14ac:dyDescent="0.2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5"/>
    </row>
    <row r="77" spans="1:22" x14ac:dyDescent="0.2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5"/>
    </row>
    <row r="78" spans="1:22" x14ac:dyDescent="0.2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</row>
    <row r="80" spans="1:22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22:22" hidden="1" x14ac:dyDescent="0.2"/>
    <row r="98" spans="22:22" hidden="1" x14ac:dyDescent="0.2"/>
    <row r="99" spans="22:22" hidden="1" x14ac:dyDescent="0.2"/>
    <row r="100" spans="22:22" hidden="1" x14ac:dyDescent="0.2"/>
    <row r="101" spans="22:22" hidden="1" x14ac:dyDescent="0.2"/>
    <row r="102" spans="22:22" hidden="1" x14ac:dyDescent="0.2"/>
    <row r="103" spans="22:22" hidden="1" x14ac:dyDescent="0.2"/>
    <row r="104" spans="22:22" hidden="1" x14ac:dyDescent="0.2"/>
    <row r="105" spans="22:22" hidden="1" x14ac:dyDescent="0.2"/>
    <row r="106" spans="22:22" hidden="1" x14ac:dyDescent="0.2"/>
    <row r="107" spans="22:22" hidden="1" x14ac:dyDescent="0.2"/>
    <row r="108" spans="22:22" hidden="1" x14ac:dyDescent="0.2"/>
    <row r="109" spans="22:22" hidden="1" x14ac:dyDescent="0.2"/>
    <row r="110" spans="22:22" hidden="1" x14ac:dyDescent="0.2"/>
    <row r="111" spans="22:22" ht="12.75" hidden="1" customHeight="1" x14ac:dyDescent="0.2">
      <c r="V111" s="12"/>
    </row>
    <row r="112" spans="22:22" hidden="1" x14ac:dyDescent="0.2">
      <c r="V112" s="12"/>
    </row>
    <row r="113" spans="1:28" s="59" customFormat="1" ht="11.25" x14ac:dyDescent="0.2"/>
    <row r="114" spans="1:28" x14ac:dyDescent="0.2">
      <c r="A114" s="112" t="s">
        <v>44</v>
      </c>
      <c r="B114" s="112"/>
      <c r="C114" s="112"/>
      <c r="D114" s="112"/>
      <c r="E114" s="112"/>
      <c r="F114" s="112"/>
      <c r="G114" s="112"/>
      <c r="H114" s="139" t="s">
        <v>141</v>
      </c>
      <c r="I114" s="139"/>
      <c r="J114" s="112" t="s">
        <v>45</v>
      </c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5"/>
      <c r="W114" s="5"/>
      <c r="X114" s="5"/>
      <c r="Y114" s="5"/>
      <c r="Z114" s="5"/>
      <c r="AA114" s="5"/>
      <c r="AB114" s="3"/>
    </row>
    <row r="115" spans="1:28" x14ac:dyDescent="0.2">
      <c r="A115" s="138" t="s">
        <v>46</v>
      </c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5"/>
      <c r="W115" s="5"/>
      <c r="X115" s="5"/>
      <c r="Y115" s="5"/>
      <c r="Z115" s="5"/>
      <c r="AA115" s="5"/>
      <c r="AB115" s="3"/>
    </row>
    <row r="116" spans="1:28" x14ac:dyDescent="0.2">
      <c r="V116" s="5"/>
      <c r="W116" s="5"/>
      <c r="X116" s="5"/>
      <c r="Y116" s="5"/>
      <c r="Z116" s="5"/>
      <c r="AA116" s="5"/>
      <c r="AB116" s="3"/>
    </row>
    <row r="117" spans="1:28" x14ac:dyDescent="0.2">
      <c r="A117" s="140" t="s">
        <v>145</v>
      </c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2"/>
      <c r="U117" s="5"/>
      <c r="V117" s="5"/>
      <c r="W117" s="5"/>
      <c r="X117" s="5"/>
      <c r="Y117" s="5"/>
      <c r="Z117" s="5"/>
      <c r="AA117" s="5"/>
      <c r="AB117" s="3"/>
    </row>
    <row r="118" spans="1:28" x14ac:dyDescent="0.2">
      <c r="A118" s="143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5"/>
      <c r="U118" s="5"/>
      <c r="V118" s="5"/>
      <c r="W118" s="5"/>
      <c r="X118" s="5"/>
      <c r="Y118" s="5"/>
      <c r="Z118" s="5"/>
      <c r="AA118" s="5"/>
      <c r="AB118" s="3"/>
    </row>
    <row r="119" spans="1:28" x14ac:dyDescent="0.2">
      <c r="A119" s="143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5"/>
      <c r="U119" s="5"/>
      <c r="V119" s="5"/>
      <c r="W119" s="5"/>
      <c r="X119" s="5"/>
      <c r="Y119" s="5"/>
      <c r="Z119" s="5"/>
      <c r="AA119" s="5"/>
      <c r="AB119" s="3"/>
    </row>
    <row r="120" spans="1:28" x14ac:dyDescent="0.2">
      <c r="A120" s="143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5"/>
      <c r="U120" s="5"/>
      <c r="V120" s="5"/>
      <c r="W120" s="5"/>
      <c r="X120" s="5"/>
      <c r="Y120" s="5"/>
      <c r="Z120" s="5"/>
      <c r="AA120" s="5"/>
      <c r="AB120" s="3"/>
    </row>
    <row r="121" spans="1:28" x14ac:dyDescent="0.2">
      <c r="A121" s="143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5"/>
      <c r="U121" s="5"/>
      <c r="V121" s="5"/>
      <c r="W121" s="5"/>
      <c r="X121" s="5"/>
      <c r="Y121" s="5"/>
      <c r="Z121" s="5"/>
      <c r="AA121" s="5"/>
      <c r="AB121" s="3"/>
    </row>
    <row r="122" spans="1:28" x14ac:dyDescent="0.2">
      <c r="A122" s="143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5"/>
      <c r="U122" s="5"/>
      <c r="V122" s="5"/>
      <c r="W122" s="5"/>
      <c r="X122" s="5"/>
      <c r="Y122" s="5"/>
      <c r="Z122" s="5"/>
      <c r="AA122" s="5"/>
      <c r="AB122" s="3"/>
    </row>
    <row r="123" spans="1:28" x14ac:dyDescent="0.2">
      <c r="A123" s="143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5"/>
      <c r="U123" s="5"/>
      <c r="V123" s="5"/>
      <c r="W123" s="5"/>
      <c r="X123" s="5"/>
      <c r="Y123" s="5"/>
      <c r="Z123" s="5"/>
      <c r="AA123" s="5"/>
      <c r="AB123" s="3"/>
    </row>
    <row r="124" spans="1:28" x14ac:dyDescent="0.2">
      <c r="A124" s="143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5"/>
      <c r="U124" s="5"/>
      <c r="V124" s="5"/>
      <c r="W124" s="5"/>
      <c r="X124" s="5"/>
      <c r="Y124" s="5"/>
      <c r="Z124" s="5"/>
      <c r="AA124" s="5"/>
      <c r="AB124" s="3"/>
    </row>
    <row r="125" spans="1:28" x14ac:dyDescent="0.2">
      <c r="A125" s="143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5"/>
      <c r="U125" s="5"/>
      <c r="V125" s="5"/>
      <c r="W125" s="5"/>
      <c r="X125" s="5"/>
      <c r="Y125" s="5"/>
      <c r="Z125" s="5"/>
      <c r="AA125" s="5"/>
      <c r="AB125" s="3"/>
    </row>
    <row r="126" spans="1:28" x14ac:dyDescent="0.2">
      <c r="A126" s="143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5"/>
      <c r="U126" s="5"/>
      <c r="V126" s="5"/>
      <c r="W126" s="5"/>
      <c r="X126" s="5"/>
      <c r="Y126" s="5"/>
      <c r="Z126" s="5"/>
      <c r="AA126" s="5"/>
      <c r="AB126" s="3"/>
    </row>
    <row r="127" spans="1:28" x14ac:dyDescent="0.2">
      <c r="A127" s="143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5"/>
      <c r="U127" s="5"/>
      <c r="V127" s="5"/>
      <c r="W127" s="5"/>
      <c r="X127" s="5"/>
      <c r="Y127" s="5"/>
      <c r="Z127" s="5"/>
      <c r="AA127" s="5"/>
      <c r="AB127" s="3"/>
    </row>
    <row r="128" spans="1:28" x14ac:dyDescent="0.2">
      <c r="A128" s="143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5"/>
      <c r="U128" s="5"/>
      <c r="V128" s="5"/>
      <c r="W128" s="5"/>
      <c r="X128" s="5"/>
      <c r="Y128" s="5"/>
      <c r="Z128" s="5"/>
      <c r="AA128" s="5"/>
      <c r="AB128" s="3"/>
    </row>
    <row r="129" spans="1:28" x14ac:dyDescent="0.2">
      <c r="A129" s="143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5"/>
      <c r="U129" s="5"/>
      <c r="V129" s="5"/>
      <c r="W129" s="5"/>
      <c r="X129" s="5"/>
      <c r="Y129" s="5"/>
      <c r="Z129" s="5"/>
      <c r="AA129" s="5"/>
      <c r="AB129" s="3"/>
    </row>
    <row r="130" spans="1:28" x14ac:dyDescent="0.2">
      <c r="A130" s="143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5"/>
      <c r="U130" s="5"/>
      <c r="V130" s="5"/>
      <c r="W130" s="5"/>
      <c r="X130" s="5"/>
      <c r="Y130" s="5"/>
      <c r="Z130" s="5"/>
      <c r="AA130" s="5"/>
      <c r="AB130" s="3"/>
    </row>
    <row r="131" spans="1:28" x14ac:dyDescent="0.2">
      <c r="A131" s="143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5"/>
      <c r="U131" s="5"/>
      <c r="V131" s="5"/>
      <c r="W131" s="5"/>
      <c r="X131" s="5"/>
      <c r="Y131" s="5"/>
      <c r="Z131" s="5"/>
      <c r="AA131" s="5"/>
      <c r="AB131" s="3"/>
    </row>
    <row r="132" spans="1:28" x14ac:dyDescent="0.2">
      <c r="A132" s="143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5"/>
      <c r="U132" s="5"/>
      <c r="V132" s="5"/>
      <c r="W132" s="5"/>
      <c r="X132" s="5"/>
      <c r="Y132" s="5"/>
      <c r="Z132" s="5"/>
      <c r="AA132" s="5"/>
      <c r="AB132" s="3"/>
    </row>
    <row r="133" spans="1:28" x14ac:dyDescent="0.2">
      <c r="A133" s="143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5"/>
      <c r="U133" s="5"/>
      <c r="V133" s="5"/>
      <c r="W133" s="5"/>
      <c r="X133" s="5"/>
      <c r="Y133" s="5"/>
      <c r="Z133" s="5"/>
      <c r="AA133" s="5"/>
      <c r="AB133" s="3"/>
    </row>
    <row r="134" spans="1:28" x14ac:dyDescent="0.2">
      <c r="A134" s="143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5"/>
      <c r="U134" s="5"/>
    </row>
    <row r="135" spans="1:28" x14ac:dyDescent="0.2">
      <c r="A135" s="143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5"/>
      <c r="U135" s="5"/>
    </row>
    <row r="136" spans="1:28" x14ac:dyDescent="0.2">
      <c r="A136" s="143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5"/>
      <c r="U136" s="5"/>
    </row>
    <row r="137" spans="1:28" x14ac:dyDescent="0.2">
      <c r="A137" s="143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5"/>
      <c r="U137" s="5"/>
    </row>
    <row r="138" spans="1:28" ht="12.75" customHeight="1" x14ac:dyDescent="0.2">
      <c r="A138" s="143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5"/>
      <c r="U138" s="5"/>
    </row>
    <row r="139" spans="1:28" ht="12.75" customHeight="1" x14ac:dyDescent="0.2">
      <c r="A139" s="146"/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148"/>
      <c r="U139" s="5"/>
    </row>
    <row r="140" spans="1:28" ht="12.75" customHeight="1" x14ac:dyDescent="0.2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5"/>
    </row>
    <row r="141" spans="1:28" ht="12.75" customHeight="1" x14ac:dyDescent="0.2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5"/>
    </row>
    <row r="142" spans="1:28" ht="12.75" customHeight="1" x14ac:dyDescent="0.2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5"/>
    </row>
    <row r="143" spans="1:28" ht="12.75" customHeight="1" x14ac:dyDescent="0.2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5"/>
    </row>
    <row r="144" spans="1:28" ht="12.75" customHeight="1" x14ac:dyDescent="0.2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5"/>
    </row>
    <row r="145" spans="1:21" ht="12.75" customHeight="1" x14ac:dyDescent="0.2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5"/>
    </row>
    <row r="146" spans="1:21" ht="12.75" customHeight="1" x14ac:dyDescent="0.2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5"/>
    </row>
    <row r="147" spans="1:21" ht="12.75" customHeight="1" x14ac:dyDescent="0.2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5"/>
    </row>
    <row r="148" spans="1:21" ht="12.75" customHeight="1" x14ac:dyDescent="0.2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5"/>
    </row>
    <row r="149" spans="1:21" ht="12.75" customHeight="1" x14ac:dyDescent="0.2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5"/>
    </row>
    <row r="150" spans="1:21" ht="12.75" customHeight="1" x14ac:dyDescent="0.2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5"/>
    </row>
    <row r="151" spans="1:21" s="17" customFormat="1" ht="12.75" customHeight="1" x14ac:dyDescent="0.2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5"/>
    </row>
    <row r="152" spans="1:2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x14ac:dyDescent="0.2">
      <c r="A153" s="94" t="s">
        <v>47</v>
      </c>
      <c r="B153" s="100"/>
      <c r="C153" s="94" t="s">
        <v>61</v>
      </c>
      <c r="D153" s="95"/>
      <c r="E153" s="100"/>
      <c r="F153" s="94" t="s">
        <v>20</v>
      </c>
      <c r="G153" s="95"/>
      <c r="H153" s="94" t="s">
        <v>62</v>
      </c>
      <c r="I153" s="95"/>
      <c r="J153" s="94" t="s">
        <v>51</v>
      </c>
      <c r="K153" s="95"/>
      <c r="L153" s="100"/>
      <c r="M153" s="94" t="s">
        <v>50</v>
      </c>
      <c r="N153" s="100"/>
      <c r="O153" s="94" t="s">
        <v>49</v>
      </c>
      <c r="P153" s="100"/>
      <c r="Q153" s="94" t="s">
        <v>48</v>
      </c>
      <c r="R153" s="95"/>
      <c r="S153" s="100"/>
    </row>
    <row r="154" spans="1:21" x14ac:dyDescent="0.2">
      <c r="A154" s="96"/>
      <c r="B154" s="101"/>
      <c r="C154" s="96"/>
      <c r="D154" s="97"/>
      <c r="E154" s="101"/>
      <c r="F154" s="96"/>
      <c r="G154" s="97"/>
      <c r="H154" s="96"/>
      <c r="I154" s="97"/>
      <c r="J154" s="96"/>
      <c r="K154" s="97"/>
      <c r="L154" s="101"/>
      <c r="M154" s="96"/>
      <c r="N154" s="101"/>
      <c r="O154" s="96"/>
      <c r="P154" s="101"/>
      <c r="Q154" s="96"/>
      <c r="R154" s="97"/>
      <c r="S154" s="101"/>
    </row>
    <row r="155" spans="1:21" x14ac:dyDescent="0.2">
      <c r="A155" s="98"/>
      <c r="B155" s="102"/>
      <c r="C155" s="98"/>
      <c r="D155" s="99"/>
      <c r="E155" s="102"/>
      <c r="F155" s="98"/>
      <c r="G155" s="99"/>
      <c r="H155" s="98"/>
      <c r="I155" s="99"/>
      <c r="J155" s="98"/>
      <c r="K155" s="99"/>
      <c r="L155" s="102"/>
      <c r="M155" s="98"/>
      <c r="N155" s="102"/>
      <c r="O155" s="98"/>
      <c r="P155" s="102"/>
      <c r="Q155" s="98"/>
      <c r="R155" s="99"/>
      <c r="S155" s="102"/>
    </row>
    <row r="156" spans="1:21" x14ac:dyDescent="0.2">
      <c r="A156" s="82" t="s">
        <v>156</v>
      </c>
      <c r="B156" s="84"/>
      <c r="C156" s="92">
        <v>1</v>
      </c>
      <c r="D156" s="89"/>
      <c r="E156" s="93"/>
      <c r="F156" s="82" t="s">
        <v>142</v>
      </c>
      <c r="G156" s="84"/>
      <c r="H156" s="82" t="s">
        <v>143</v>
      </c>
      <c r="I156" s="84"/>
      <c r="J156" s="82" t="s">
        <v>144</v>
      </c>
      <c r="K156" s="83"/>
      <c r="L156" s="84"/>
      <c r="M156" s="79">
        <v>450</v>
      </c>
      <c r="N156" s="81"/>
      <c r="O156" s="87">
        <v>1739</v>
      </c>
      <c r="P156" s="88"/>
      <c r="Q156" s="79">
        <v>18</v>
      </c>
      <c r="R156" s="80"/>
      <c r="S156" s="81"/>
    </row>
    <row r="157" spans="1:21" x14ac:dyDescent="0.2">
      <c r="A157" s="82"/>
      <c r="B157" s="84"/>
      <c r="C157" s="92"/>
      <c r="D157" s="89"/>
      <c r="E157" s="93"/>
      <c r="F157" s="82"/>
      <c r="G157" s="84"/>
      <c r="H157" s="82"/>
      <c r="I157" s="84"/>
      <c r="J157" s="82"/>
      <c r="K157" s="83"/>
      <c r="L157" s="84"/>
      <c r="M157" s="79"/>
      <c r="N157" s="81"/>
      <c r="O157" s="87"/>
      <c r="P157" s="88"/>
      <c r="Q157" s="79"/>
      <c r="R157" s="80"/>
      <c r="S157" s="81"/>
    </row>
    <row r="158" spans="1:21" x14ac:dyDescent="0.2">
      <c r="A158" s="82"/>
      <c r="B158" s="84"/>
      <c r="C158" s="92"/>
      <c r="D158" s="89"/>
      <c r="E158" s="93"/>
      <c r="F158" s="82"/>
      <c r="G158" s="84"/>
      <c r="H158" s="82"/>
      <c r="I158" s="84"/>
      <c r="J158" s="82"/>
      <c r="K158" s="83"/>
      <c r="L158" s="84"/>
      <c r="M158" s="79"/>
      <c r="N158" s="81"/>
      <c r="O158" s="87"/>
      <c r="P158" s="88"/>
      <c r="Q158" s="79"/>
      <c r="R158" s="80"/>
      <c r="S158" s="81"/>
    </row>
    <row r="159" spans="1:21" x14ac:dyDescent="0.2">
      <c r="A159" s="82"/>
      <c r="B159" s="84"/>
      <c r="C159" s="92"/>
      <c r="D159" s="89"/>
      <c r="E159" s="93"/>
      <c r="F159" s="82"/>
      <c r="G159" s="84"/>
      <c r="H159" s="82"/>
      <c r="I159" s="84"/>
      <c r="J159" s="82"/>
      <c r="K159" s="83"/>
      <c r="L159" s="84"/>
      <c r="M159" s="79"/>
      <c r="N159" s="81"/>
      <c r="O159" s="87"/>
      <c r="P159" s="88"/>
      <c r="Q159" s="79"/>
      <c r="R159" s="80"/>
      <c r="S159" s="81"/>
    </row>
    <row r="160" spans="1:21" x14ac:dyDescent="0.2">
      <c r="A160" s="82"/>
      <c r="B160" s="84"/>
      <c r="C160" s="92"/>
      <c r="D160" s="89"/>
      <c r="E160" s="93"/>
      <c r="F160" s="82"/>
      <c r="G160" s="84"/>
      <c r="H160" s="82"/>
      <c r="I160" s="84"/>
      <c r="J160" s="82"/>
      <c r="K160" s="83"/>
      <c r="L160" s="84"/>
      <c r="M160" s="79"/>
      <c r="N160" s="81"/>
      <c r="O160" s="87"/>
      <c r="P160" s="88"/>
      <c r="Q160" s="79"/>
      <c r="R160" s="80"/>
      <c r="S160" s="81"/>
    </row>
    <row r="161" spans="1:22" x14ac:dyDescent="0.2">
      <c r="A161" s="82"/>
      <c r="B161" s="84"/>
      <c r="C161" s="92"/>
      <c r="D161" s="89"/>
      <c r="E161" s="93"/>
      <c r="F161" s="82"/>
      <c r="G161" s="84"/>
      <c r="H161" s="82"/>
      <c r="I161" s="84"/>
      <c r="J161" s="82"/>
      <c r="K161" s="83"/>
      <c r="L161" s="84"/>
      <c r="M161" s="79"/>
      <c r="N161" s="81"/>
      <c r="O161" s="87"/>
      <c r="P161" s="88"/>
      <c r="Q161" s="79"/>
      <c r="R161" s="80"/>
      <c r="S161" s="81"/>
    </row>
    <row r="162" spans="1:22" x14ac:dyDescent="0.2">
      <c r="A162" s="82"/>
      <c r="B162" s="84"/>
      <c r="C162" s="92"/>
      <c r="D162" s="89"/>
      <c r="E162" s="93"/>
      <c r="F162" s="82"/>
      <c r="G162" s="84"/>
      <c r="H162" s="82"/>
      <c r="I162" s="84"/>
      <c r="J162" s="82"/>
      <c r="K162" s="83"/>
      <c r="L162" s="84"/>
      <c r="M162" s="79"/>
      <c r="N162" s="81"/>
      <c r="O162" s="87"/>
      <c r="P162" s="88"/>
      <c r="Q162" s="79"/>
      <c r="R162" s="80"/>
      <c r="S162" s="81"/>
    </row>
    <row r="163" spans="1:22" x14ac:dyDescent="0.2">
      <c r="A163" s="82"/>
      <c r="B163" s="84"/>
      <c r="C163" s="92"/>
      <c r="D163" s="89"/>
      <c r="E163" s="93"/>
      <c r="F163" s="82"/>
      <c r="G163" s="84"/>
      <c r="H163" s="82"/>
      <c r="I163" s="84"/>
      <c r="J163" s="82"/>
      <c r="K163" s="83"/>
      <c r="L163" s="84"/>
      <c r="M163" s="79"/>
      <c r="N163" s="81"/>
      <c r="O163" s="87"/>
      <c r="P163" s="88"/>
      <c r="Q163" s="79"/>
      <c r="R163" s="80"/>
      <c r="S163" s="81"/>
    </row>
    <row r="164" spans="1:22" x14ac:dyDescent="0.2">
      <c r="A164" s="82"/>
      <c r="B164" s="84"/>
      <c r="C164" s="92"/>
      <c r="D164" s="89"/>
      <c r="E164" s="93"/>
      <c r="F164" s="82"/>
      <c r="G164" s="84"/>
      <c r="H164" s="82"/>
      <c r="I164" s="84"/>
      <c r="J164" s="82"/>
      <c r="K164" s="83"/>
      <c r="L164" s="84"/>
      <c r="M164" s="79"/>
      <c r="N164" s="81"/>
      <c r="O164" s="87"/>
      <c r="P164" s="88"/>
      <c r="Q164" s="79"/>
      <c r="R164" s="80"/>
      <c r="S164" s="81"/>
    </row>
    <row r="165" spans="1:22" x14ac:dyDescent="0.2">
      <c r="A165" s="82"/>
      <c r="B165" s="84"/>
      <c r="C165" s="92"/>
      <c r="D165" s="89"/>
      <c r="E165" s="93"/>
      <c r="F165" s="82"/>
      <c r="G165" s="84"/>
      <c r="H165" s="82"/>
      <c r="I165" s="84"/>
      <c r="J165" s="82"/>
      <c r="K165" s="83"/>
      <c r="L165" s="84"/>
      <c r="M165" s="79"/>
      <c r="N165" s="81"/>
      <c r="O165" s="87"/>
      <c r="P165" s="88"/>
      <c r="Q165" s="79"/>
      <c r="R165" s="80"/>
      <c r="S165" s="81"/>
    </row>
    <row r="166" spans="1:22" x14ac:dyDescent="0.2">
      <c r="A166" s="82"/>
      <c r="B166" s="84"/>
      <c r="C166" s="92"/>
      <c r="D166" s="89"/>
      <c r="E166" s="93"/>
      <c r="F166" s="82"/>
      <c r="G166" s="84"/>
      <c r="H166" s="82"/>
      <c r="I166" s="84"/>
      <c r="J166" s="82"/>
      <c r="K166" s="83"/>
      <c r="L166" s="84"/>
      <c r="M166" s="79"/>
      <c r="N166" s="81"/>
      <c r="O166" s="87"/>
      <c r="P166" s="88"/>
      <c r="Q166" s="79"/>
      <c r="R166" s="80"/>
      <c r="S166" s="81"/>
    </row>
    <row r="167" spans="1:22" x14ac:dyDescent="0.2">
      <c r="A167" s="82"/>
      <c r="B167" s="84"/>
      <c r="C167" s="92"/>
      <c r="D167" s="89"/>
      <c r="E167" s="93"/>
      <c r="F167" s="82"/>
      <c r="G167" s="84"/>
      <c r="H167" s="82"/>
      <c r="I167" s="84"/>
      <c r="J167" s="82"/>
      <c r="K167" s="83"/>
      <c r="L167" s="84"/>
      <c r="M167" s="79"/>
      <c r="N167" s="81"/>
      <c r="O167" s="87"/>
      <c r="P167" s="88"/>
      <c r="Q167" s="79"/>
      <c r="R167" s="80"/>
      <c r="S167" s="81"/>
    </row>
    <row r="168" spans="1:22" x14ac:dyDescent="0.2">
      <c r="A168" s="82"/>
      <c r="B168" s="84"/>
      <c r="C168" s="92"/>
      <c r="D168" s="89"/>
      <c r="E168" s="93"/>
      <c r="F168" s="82"/>
      <c r="G168" s="84"/>
      <c r="H168" s="82"/>
      <c r="I168" s="84"/>
      <c r="J168" s="82"/>
      <c r="K168" s="83"/>
      <c r="L168" s="84"/>
      <c r="M168" s="79"/>
      <c r="N168" s="81"/>
      <c r="O168" s="87"/>
      <c r="P168" s="88"/>
      <c r="Q168" s="79"/>
      <c r="R168" s="80"/>
      <c r="S168" s="81"/>
    </row>
    <row r="169" spans="1:22" x14ac:dyDescent="0.2">
      <c r="A169" s="82"/>
      <c r="B169" s="84"/>
      <c r="C169" s="92"/>
      <c r="D169" s="89"/>
      <c r="E169" s="93"/>
      <c r="F169" s="82"/>
      <c r="G169" s="84"/>
      <c r="H169" s="82"/>
      <c r="I169" s="84"/>
      <c r="J169" s="82"/>
      <c r="K169" s="83"/>
      <c r="L169" s="84"/>
      <c r="M169" s="79"/>
      <c r="N169" s="81"/>
      <c r="O169" s="87"/>
      <c r="P169" s="88"/>
      <c r="Q169" s="79"/>
      <c r="R169" s="80"/>
      <c r="S169" s="81"/>
      <c r="V169" s="3"/>
    </row>
    <row r="170" spans="1:22" x14ac:dyDescent="0.2">
      <c r="A170" s="82"/>
      <c r="B170" s="84"/>
      <c r="C170" s="92"/>
      <c r="D170" s="89"/>
      <c r="E170" s="93"/>
      <c r="F170" s="82"/>
      <c r="G170" s="84"/>
      <c r="H170" s="82"/>
      <c r="I170" s="84"/>
      <c r="J170" s="82"/>
      <c r="K170" s="83"/>
      <c r="L170" s="84"/>
      <c r="M170" s="79"/>
      <c r="N170" s="81"/>
      <c r="O170" s="87"/>
      <c r="P170" s="88"/>
      <c r="Q170" s="79"/>
      <c r="R170" s="80"/>
      <c r="S170" s="81"/>
      <c r="V170" s="3"/>
    </row>
    <row r="171" spans="1:22" x14ac:dyDescent="0.2">
      <c r="V171" s="3"/>
    </row>
    <row r="172" spans="1:22" x14ac:dyDescent="0.2">
      <c r="A172" s="90" t="s">
        <v>21</v>
      </c>
      <c r="B172" s="90"/>
      <c r="C172" s="90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8" t="s">
        <v>24</v>
      </c>
      <c r="P172" s="163"/>
      <c r="Q172" s="134"/>
      <c r="R172" s="134"/>
      <c r="T172" s="3"/>
      <c r="U172" s="3"/>
    </row>
    <row r="173" spans="1:22" x14ac:dyDescent="0.2">
      <c r="A173" s="90" t="s">
        <v>25</v>
      </c>
      <c r="B173" s="90"/>
      <c r="C173" s="90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8" t="s">
        <v>24</v>
      </c>
      <c r="P173" s="134"/>
      <c r="Q173" s="134"/>
      <c r="R173" s="134"/>
      <c r="U173" s="3"/>
    </row>
    <row r="174" spans="1:22" x14ac:dyDescent="0.2">
      <c r="A174" s="90" t="s">
        <v>22</v>
      </c>
      <c r="B174" s="90"/>
      <c r="C174" s="90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8" t="s">
        <v>24</v>
      </c>
      <c r="P174" s="134"/>
      <c r="Q174" s="134"/>
      <c r="R174" s="134"/>
      <c r="U174" s="3"/>
    </row>
    <row r="175" spans="1:22" x14ac:dyDescent="0.2">
      <c r="A175" s="3" t="s">
        <v>23</v>
      </c>
      <c r="L175" s="147"/>
      <c r="M175" s="147"/>
      <c r="N175" s="147"/>
      <c r="O175" s="147"/>
      <c r="P175" s="147"/>
      <c r="Q175" s="147"/>
      <c r="R175" s="3" t="s">
        <v>24</v>
      </c>
      <c r="S175" s="134"/>
      <c r="T175" s="134"/>
      <c r="U175" s="134"/>
    </row>
    <row r="176" spans="1:22" x14ac:dyDescent="0.2">
      <c r="L176" s="160" t="s">
        <v>88</v>
      </c>
      <c r="M176" s="160"/>
      <c r="N176" s="160"/>
      <c r="O176" s="160"/>
      <c r="P176" s="160"/>
      <c r="Q176" s="160"/>
    </row>
    <row r="179" spans="2:20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2:20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</sheetData>
  <sheetProtection selectLockedCells="1"/>
  <mergeCells count="354">
    <mergeCell ref="S175:U175"/>
    <mergeCell ref="P174:R174"/>
    <mergeCell ref="P173:R173"/>
    <mergeCell ref="P172:R172"/>
    <mergeCell ref="L175:Q175"/>
    <mergeCell ref="M51:U52"/>
    <mergeCell ref="M168:N168"/>
    <mergeCell ref="Q164:S164"/>
    <mergeCell ref="M164:N164"/>
    <mergeCell ref="O166:P166"/>
    <mergeCell ref="A54:U54"/>
    <mergeCell ref="C156:E156"/>
    <mergeCell ref="A156:B156"/>
    <mergeCell ref="F160:G160"/>
    <mergeCell ref="F161:G161"/>
    <mergeCell ref="H161:I161"/>
    <mergeCell ref="J161:L161"/>
    <mergeCell ref="O161:P161"/>
    <mergeCell ref="H156:I156"/>
    <mergeCell ref="Q168:S168"/>
    <mergeCell ref="J162:L162"/>
    <mergeCell ref="O158:P158"/>
    <mergeCell ref="J158:L158"/>
    <mergeCell ref="J159:L159"/>
    <mergeCell ref="A165:B165"/>
    <mergeCell ref="Q157:S157"/>
    <mergeCell ref="J156:L156"/>
    <mergeCell ref="H157:I157"/>
    <mergeCell ref="O162:P162"/>
    <mergeCell ref="O153:P155"/>
    <mergeCell ref="Q165:S165"/>
    <mergeCell ref="J114:U114"/>
    <mergeCell ref="A115:U115"/>
    <mergeCell ref="Q160:S160"/>
    <mergeCell ref="Q161:S161"/>
    <mergeCell ref="A117:T139"/>
    <mergeCell ref="M165:N165"/>
    <mergeCell ref="A163:B163"/>
    <mergeCell ref="C163:E163"/>
    <mergeCell ref="A114:G114"/>
    <mergeCell ref="H114:I114"/>
    <mergeCell ref="A157:B157"/>
    <mergeCell ref="F156:G156"/>
    <mergeCell ref="F157:G157"/>
    <mergeCell ref="H153:I155"/>
    <mergeCell ref="C157:E157"/>
    <mergeCell ref="A153:B155"/>
    <mergeCell ref="C153:E155"/>
    <mergeCell ref="A33:B33"/>
    <mergeCell ref="L33:M33"/>
    <mergeCell ref="T34:U34"/>
    <mergeCell ref="J34:K34"/>
    <mergeCell ref="T35:U35"/>
    <mergeCell ref="A35:B35"/>
    <mergeCell ref="P70:Q70"/>
    <mergeCell ref="F35:G35"/>
    <mergeCell ref="A34:B34"/>
    <mergeCell ref="C34:E34"/>
    <mergeCell ref="F34:G34"/>
    <mergeCell ref="H34:I34"/>
    <mergeCell ref="H35:I35"/>
    <mergeCell ref="H33:I33"/>
    <mergeCell ref="C35:E35"/>
    <mergeCell ref="J44:K44"/>
    <mergeCell ref="T36:U36"/>
    <mergeCell ref="C33:E33"/>
    <mergeCell ref="F33:G33"/>
    <mergeCell ref="N33:O33"/>
    <mergeCell ref="P33:Q33"/>
    <mergeCell ref="H36:I36"/>
    <mergeCell ref="L176:Q176"/>
    <mergeCell ref="M156:N156"/>
    <mergeCell ref="M153:N155"/>
    <mergeCell ref="M157:N157"/>
    <mergeCell ref="M158:N158"/>
    <mergeCell ref="Q166:S166"/>
    <mergeCell ref="L40:M40"/>
    <mergeCell ref="Q170:S170"/>
    <mergeCell ref="F70:G70"/>
    <mergeCell ref="M159:N159"/>
    <mergeCell ref="M160:N160"/>
    <mergeCell ref="H163:I163"/>
    <mergeCell ref="M167:N167"/>
    <mergeCell ref="A74:T78"/>
    <mergeCell ref="O157:P157"/>
    <mergeCell ref="F153:G155"/>
    <mergeCell ref="J168:L168"/>
    <mergeCell ref="A63:F63"/>
    <mergeCell ref="A164:B164"/>
    <mergeCell ref="C164:E164"/>
    <mergeCell ref="H168:I168"/>
    <mergeCell ref="H165:I165"/>
    <mergeCell ref="H166:I166"/>
    <mergeCell ref="H167:I167"/>
    <mergeCell ref="A8:U8"/>
    <mergeCell ref="A13:F13"/>
    <mergeCell ref="A10:C10"/>
    <mergeCell ref="A12:D12"/>
    <mergeCell ref="O12:U12"/>
    <mergeCell ref="O11:U11"/>
    <mergeCell ref="A11:E11"/>
    <mergeCell ref="G13:K13"/>
    <mergeCell ref="F11:K11"/>
    <mergeCell ref="E12:K12"/>
    <mergeCell ref="P30:Q30"/>
    <mergeCell ref="R30:S30"/>
    <mergeCell ref="T30:U30"/>
    <mergeCell ref="J29:K29"/>
    <mergeCell ref="A30:B30"/>
    <mergeCell ref="C30:E30"/>
    <mergeCell ref="F30:G30"/>
    <mergeCell ref="H30:I30"/>
    <mergeCell ref="J30:K30"/>
    <mergeCell ref="N30:O30"/>
    <mergeCell ref="A29:B29"/>
    <mergeCell ref="C29:E29"/>
    <mergeCell ref="F29:G29"/>
    <mergeCell ref="H29:I29"/>
    <mergeCell ref="H162:I162"/>
    <mergeCell ref="Q162:S162"/>
    <mergeCell ref="O160:P160"/>
    <mergeCell ref="M161:N161"/>
    <mergeCell ref="H160:I160"/>
    <mergeCell ref="J160:L160"/>
    <mergeCell ref="O164:P164"/>
    <mergeCell ref="J164:L164"/>
    <mergeCell ref="J153:L155"/>
    <mergeCell ref="Q156:S156"/>
    <mergeCell ref="O156:P156"/>
    <mergeCell ref="J157:L157"/>
    <mergeCell ref="Q153:S155"/>
    <mergeCell ref="O163:P163"/>
    <mergeCell ref="Q163:S163"/>
    <mergeCell ref="Q158:S158"/>
    <mergeCell ref="O168:P168"/>
    <mergeCell ref="Q169:S169"/>
    <mergeCell ref="O169:P169"/>
    <mergeCell ref="M169:N169"/>
    <mergeCell ref="O167:P167"/>
    <mergeCell ref="A162:B162"/>
    <mergeCell ref="C162:E162"/>
    <mergeCell ref="F162:G162"/>
    <mergeCell ref="A169:B169"/>
    <mergeCell ref="J165:L165"/>
    <mergeCell ref="A166:B166"/>
    <mergeCell ref="A167:B167"/>
    <mergeCell ref="A168:B168"/>
    <mergeCell ref="M166:N166"/>
    <mergeCell ref="J166:L166"/>
    <mergeCell ref="F163:G163"/>
    <mergeCell ref="M162:N162"/>
    <mergeCell ref="M163:N163"/>
    <mergeCell ref="Q167:S167"/>
    <mergeCell ref="F165:G165"/>
    <mergeCell ref="F166:G166"/>
    <mergeCell ref="J163:L163"/>
    <mergeCell ref="F167:G167"/>
    <mergeCell ref="O165:P165"/>
    <mergeCell ref="F158:G158"/>
    <mergeCell ref="F159:G159"/>
    <mergeCell ref="O159:P159"/>
    <mergeCell ref="Q159:S159"/>
    <mergeCell ref="H158:I158"/>
    <mergeCell ref="H159:I159"/>
    <mergeCell ref="H170:I170"/>
    <mergeCell ref="F169:G169"/>
    <mergeCell ref="C170:E170"/>
    <mergeCell ref="C165:E165"/>
    <mergeCell ref="C166:E166"/>
    <mergeCell ref="H164:I164"/>
    <mergeCell ref="F164:G164"/>
    <mergeCell ref="C161:E161"/>
    <mergeCell ref="O170:P170"/>
    <mergeCell ref="C167:E167"/>
    <mergeCell ref="J167:L167"/>
    <mergeCell ref="C168:E168"/>
    <mergeCell ref="C169:E169"/>
    <mergeCell ref="F168:G168"/>
    <mergeCell ref="C159:E159"/>
    <mergeCell ref="C158:E158"/>
    <mergeCell ref="J169:L169"/>
    <mergeCell ref="H169:I169"/>
    <mergeCell ref="A174:C174"/>
    <mergeCell ref="A173:C173"/>
    <mergeCell ref="A172:C172"/>
    <mergeCell ref="D173:N173"/>
    <mergeCell ref="D174:N174"/>
    <mergeCell ref="A170:B170"/>
    <mergeCell ref="D172:N172"/>
    <mergeCell ref="F170:G170"/>
    <mergeCell ref="J170:L170"/>
    <mergeCell ref="M170:N170"/>
    <mergeCell ref="A161:B161"/>
    <mergeCell ref="A159:B159"/>
    <mergeCell ref="A160:B160"/>
    <mergeCell ref="A158:B158"/>
    <mergeCell ref="C160:E160"/>
    <mergeCell ref="L49:U49"/>
    <mergeCell ref="D10:K10"/>
    <mergeCell ref="O10:U10"/>
    <mergeCell ref="A37:S37"/>
    <mergeCell ref="T37:U37"/>
    <mergeCell ref="J33:K33"/>
    <mergeCell ref="A36:B36"/>
    <mergeCell ref="C36:E36"/>
    <mergeCell ref="F36:G36"/>
    <mergeCell ref="J35:K35"/>
    <mergeCell ref="K63:L63"/>
    <mergeCell ref="F69:G69"/>
    <mergeCell ref="P69:Q69"/>
    <mergeCell ref="L36:M36"/>
    <mergeCell ref="N36:O36"/>
    <mergeCell ref="P36:Q36"/>
    <mergeCell ref="A55:U55"/>
    <mergeCell ref="N45:O45"/>
    <mergeCell ref="J45:K45"/>
    <mergeCell ref="J36:K36"/>
    <mergeCell ref="R36:S36"/>
    <mergeCell ref="L35:M35"/>
    <mergeCell ref="N35:O35"/>
    <mergeCell ref="P35:Q35"/>
    <mergeCell ref="R32:S32"/>
    <mergeCell ref="L34:M34"/>
    <mergeCell ref="T32:U32"/>
    <mergeCell ref="N34:O34"/>
    <mergeCell ref="P34:Q34"/>
    <mergeCell ref="R35:S35"/>
    <mergeCell ref="R34:S34"/>
    <mergeCell ref="N32:O32"/>
    <mergeCell ref="R33:S33"/>
    <mergeCell ref="T33:U33"/>
    <mergeCell ref="R31:S31"/>
    <mergeCell ref="L31:M31"/>
    <mergeCell ref="N31:O31"/>
    <mergeCell ref="P31:Q31"/>
    <mergeCell ref="A31:B31"/>
    <mergeCell ref="T31:U31"/>
    <mergeCell ref="A32:B32"/>
    <mergeCell ref="C32:E32"/>
    <mergeCell ref="F32:G32"/>
    <mergeCell ref="H32:I32"/>
    <mergeCell ref="J32:K32"/>
    <mergeCell ref="L32:M32"/>
    <mergeCell ref="P32:Q32"/>
    <mergeCell ref="J31:K31"/>
    <mergeCell ref="C31:E31"/>
    <mergeCell ref="F31:G31"/>
    <mergeCell ref="H31:I31"/>
    <mergeCell ref="T28:U28"/>
    <mergeCell ref="L29:M29"/>
    <mergeCell ref="N29:O29"/>
    <mergeCell ref="P29:Q29"/>
    <mergeCell ref="R29:S29"/>
    <mergeCell ref="T29:U29"/>
    <mergeCell ref="N28:O28"/>
    <mergeCell ref="P28:Q28"/>
    <mergeCell ref="H28:I28"/>
    <mergeCell ref="J28:K28"/>
    <mergeCell ref="L28:M28"/>
    <mergeCell ref="R28:S28"/>
    <mergeCell ref="A27:B27"/>
    <mergeCell ref="C27:E27"/>
    <mergeCell ref="F27:G27"/>
    <mergeCell ref="H27:I27"/>
    <mergeCell ref="J27:K27"/>
    <mergeCell ref="L27:M27"/>
    <mergeCell ref="N27:O27"/>
    <mergeCell ref="P27:Q27"/>
    <mergeCell ref="R27:S27"/>
    <mergeCell ref="T25:U25"/>
    <mergeCell ref="A26:B26"/>
    <mergeCell ref="C26:E26"/>
    <mergeCell ref="F26:G26"/>
    <mergeCell ref="H26:I26"/>
    <mergeCell ref="J26:K26"/>
    <mergeCell ref="L26:M26"/>
    <mergeCell ref="N26:O26"/>
    <mergeCell ref="P26:Q26"/>
    <mergeCell ref="R26:S26"/>
    <mergeCell ref="T26:U26"/>
    <mergeCell ref="A25:B25"/>
    <mergeCell ref="C25:E25"/>
    <mergeCell ref="F25:G25"/>
    <mergeCell ref="H25:I25"/>
    <mergeCell ref="J25:K25"/>
    <mergeCell ref="P25:Q25"/>
    <mergeCell ref="A24:B24"/>
    <mergeCell ref="C24:E24"/>
    <mergeCell ref="F24:G24"/>
    <mergeCell ref="H24:I24"/>
    <mergeCell ref="J24:K24"/>
    <mergeCell ref="L24:M24"/>
    <mergeCell ref="R25:S25"/>
    <mergeCell ref="C22:E22"/>
    <mergeCell ref="J22:K22"/>
    <mergeCell ref="L25:M25"/>
    <mergeCell ref="R24:S24"/>
    <mergeCell ref="N25:O25"/>
    <mergeCell ref="T23:U23"/>
    <mergeCell ref="J23:K23"/>
    <mergeCell ref="L23:M23"/>
    <mergeCell ref="A22:B22"/>
    <mergeCell ref="A23:B23"/>
    <mergeCell ref="C23:E23"/>
    <mergeCell ref="H22:I22"/>
    <mergeCell ref="F22:G22"/>
    <mergeCell ref="F23:G23"/>
    <mergeCell ref="H23:I23"/>
    <mergeCell ref="P23:Q23"/>
    <mergeCell ref="R23:S23"/>
    <mergeCell ref="C18:E21"/>
    <mergeCell ref="F18:G21"/>
    <mergeCell ref="F15:G15"/>
    <mergeCell ref="H16:I16"/>
    <mergeCell ref="H18:I21"/>
    <mergeCell ref="J18:K21"/>
    <mergeCell ref="A15:E15"/>
    <mergeCell ref="A18:B21"/>
    <mergeCell ref="N18:O21"/>
    <mergeCell ref="L18:M21"/>
    <mergeCell ref="A14:K14"/>
    <mergeCell ref="A16:G16"/>
    <mergeCell ref="M14:U14"/>
    <mergeCell ref="L16:M16"/>
    <mergeCell ref="P18:Q21"/>
    <mergeCell ref="R18:S21"/>
    <mergeCell ref="T18:U21"/>
    <mergeCell ref="P15:Q15"/>
    <mergeCell ref="J43:K43"/>
    <mergeCell ref="L22:M22"/>
    <mergeCell ref="T22:U22"/>
    <mergeCell ref="R22:S22"/>
    <mergeCell ref="P22:Q22"/>
    <mergeCell ref="N22:O22"/>
    <mergeCell ref="L30:M30"/>
    <mergeCell ref="A38:U38"/>
    <mergeCell ref="T27:U27"/>
    <mergeCell ref="A28:B28"/>
    <mergeCell ref="C28:E28"/>
    <mergeCell ref="F28:G28"/>
    <mergeCell ref="N23:O23"/>
    <mergeCell ref="T24:U24"/>
    <mergeCell ref="N24:O24"/>
    <mergeCell ref="P24:Q24"/>
    <mergeCell ref="L71:S72"/>
    <mergeCell ref="J42:K42"/>
    <mergeCell ref="N63:O63"/>
    <mergeCell ref="F47:G47"/>
    <mergeCell ref="J51:K51"/>
    <mergeCell ref="J49:K49"/>
    <mergeCell ref="J47:K47"/>
    <mergeCell ref="L50:U50"/>
    <mergeCell ref="G63:H63"/>
    <mergeCell ref="A53:U53"/>
  </mergeCells>
  <phoneticPr fontId="3" type="noConversion"/>
  <conditionalFormatting sqref="M51:U52">
    <cfRule type="cellIs" dxfId="0" priority="1" stopIfTrue="1" operator="equal">
      <formula>"TDH not calculated because elevation between pump discharge and water elevation in well not entered"</formula>
    </cfRule>
  </conditionalFormatting>
  <pageMargins left="0.5" right="0.45" top="0.75" bottom="0.5" header="0.25" footer="0.5"/>
  <pageSetup orientation="portrait" r:id="rId1"/>
  <headerFooter alignWithMargins="0">
    <oddHeader>&amp;L&amp;G&amp;RFL-ENG-516B
10/09
Sheet &amp;P of &amp;N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H55"/>
  <sheetViews>
    <sheetView workbookViewId="0">
      <selection activeCell="AB16" sqref="AB16"/>
    </sheetView>
  </sheetViews>
  <sheetFormatPr defaultColWidth="4.28515625" defaultRowHeight="12.75" x14ac:dyDescent="0.2"/>
  <cols>
    <col min="1" max="1" width="0.7109375" style="31" customWidth="1"/>
    <col min="2" max="2" width="5" style="31" customWidth="1"/>
    <col min="3" max="4" width="4.28515625" style="31" customWidth="1"/>
    <col min="5" max="5" width="5" style="31" customWidth="1"/>
    <col min="6" max="7" width="4.28515625" style="31" customWidth="1"/>
    <col min="8" max="8" width="5" style="31" customWidth="1"/>
    <col min="9" max="9" width="4.28515625" style="31" customWidth="1"/>
    <col min="10" max="10" width="5" style="31" customWidth="1"/>
    <col min="11" max="15" width="4.28515625" style="31" customWidth="1"/>
    <col min="16" max="17" width="5" style="31" customWidth="1"/>
    <col min="18" max="18" width="5.7109375" style="31" customWidth="1"/>
    <col min="19" max="19" width="5" style="31" customWidth="1"/>
    <col min="20" max="22" width="4.28515625" style="31" customWidth="1"/>
    <col min="23" max="23" width="0.7109375" style="31" customWidth="1"/>
    <col min="24" max="16384" width="4.28515625" style="31"/>
  </cols>
  <sheetData>
    <row r="4" spans="1:23" ht="15" x14ac:dyDescent="0.2">
      <c r="B4" s="172" t="s">
        <v>96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</row>
    <row r="5" spans="1:23" ht="15.75" thickBot="1" x14ac:dyDescent="0.25">
      <c r="B5" s="179" t="s">
        <v>137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</row>
    <row r="6" spans="1:23" ht="13.5" thickTop="1" x14ac:dyDescent="0.2">
      <c r="A6" s="25" t="s">
        <v>1</v>
      </c>
      <c r="C6" s="25"/>
      <c r="D6" s="25"/>
      <c r="E6" s="180"/>
      <c r="F6" s="180"/>
      <c r="G6" s="180"/>
      <c r="H6" s="180"/>
      <c r="I6" s="180"/>
      <c r="J6" s="180"/>
      <c r="K6" s="180"/>
      <c r="L6" s="180"/>
      <c r="M6" s="25"/>
      <c r="N6" s="26" t="s">
        <v>7</v>
      </c>
      <c r="O6" s="26"/>
      <c r="P6" s="180"/>
      <c r="Q6" s="180"/>
      <c r="R6" s="180"/>
      <c r="S6" s="180"/>
      <c r="T6" s="180"/>
      <c r="U6" s="180"/>
      <c r="V6" s="180"/>
      <c r="W6" s="180"/>
    </row>
    <row r="7" spans="1:23" x14ac:dyDescent="0.2">
      <c r="A7" s="25" t="s">
        <v>2</v>
      </c>
      <c r="C7" s="25"/>
      <c r="D7" s="25"/>
      <c r="E7" s="56"/>
      <c r="F7" s="181"/>
      <c r="G7" s="181"/>
      <c r="H7" s="181"/>
      <c r="I7" s="181"/>
      <c r="J7" s="181"/>
      <c r="K7" s="181"/>
      <c r="L7" s="181"/>
      <c r="M7" s="27"/>
      <c r="N7" s="25" t="s">
        <v>8</v>
      </c>
      <c r="O7" s="25"/>
      <c r="P7" s="38"/>
      <c r="Q7" s="181"/>
      <c r="R7" s="181"/>
      <c r="S7" s="181"/>
      <c r="T7" s="181"/>
      <c r="U7" s="181"/>
      <c r="V7" s="181"/>
      <c r="W7" s="181"/>
    </row>
    <row r="8" spans="1:23" x14ac:dyDescent="0.2">
      <c r="A8" s="25" t="s">
        <v>3</v>
      </c>
      <c r="C8" s="25"/>
      <c r="D8" s="25"/>
      <c r="E8" s="56"/>
      <c r="F8" s="178"/>
      <c r="G8" s="178"/>
      <c r="H8" s="178"/>
      <c r="I8" s="178"/>
      <c r="J8" s="178"/>
      <c r="K8" s="178"/>
      <c r="L8" s="178"/>
      <c r="M8" s="26"/>
      <c r="N8" s="25" t="s">
        <v>9</v>
      </c>
      <c r="O8" s="25"/>
      <c r="P8" s="38"/>
      <c r="Q8" s="178"/>
      <c r="R8" s="178"/>
      <c r="S8" s="178"/>
      <c r="T8" s="178"/>
      <c r="U8" s="178"/>
      <c r="V8" s="178"/>
      <c r="W8" s="178"/>
    </row>
    <row r="9" spans="1:23" s="43" customFormat="1" x14ac:dyDescent="0.2">
      <c r="B9" s="27"/>
      <c r="C9" s="27"/>
      <c r="D9" s="27"/>
      <c r="E9" s="27"/>
      <c r="F9" s="44"/>
      <c r="G9" s="44"/>
      <c r="H9" s="44"/>
      <c r="I9" s="44"/>
      <c r="J9" s="44"/>
      <c r="K9" s="44"/>
      <c r="L9" s="44"/>
      <c r="M9" s="27"/>
      <c r="N9" s="27"/>
      <c r="O9" s="27"/>
      <c r="P9" s="29"/>
      <c r="Q9" s="44"/>
      <c r="R9" s="44"/>
      <c r="S9" s="44"/>
      <c r="T9" s="44"/>
      <c r="U9" s="44"/>
      <c r="V9" s="44"/>
      <c r="W9" s="44"/>
    </row>
    <row r="10" spans="1:23" s="43" customFormat="1" ht="3" customHeight="1" x14ac:dyDescent="0.2">
      <c r="A10" s="55"/>
      <c r="B10" s="51"/>
      <c r="C10" s="51"/>
      <c r="D10" s="51"/>
      <c r="E10" s="51"/>
      <c r="F10" s="52"/>
      <c r="G10" s="52"/>
      <c r="H10" s="52"/>
      <c r="I10" s="52"/>
      <c r="J10" s="52"/>
      <c r="K10" s="52"/>
      <c r="L10" s="52"/>
      <c r="M10" s="51"/>
      <c r="N10" s="51"/>
      <c r="O10" s="51"/>
      <c r="P10" s="53"/>
      <c r="Q10" s="52"/>
      <c r="R10" s="52"/>
      <c r="S10" s="52"/>
      <c r="T10" s="52"/>
      <c r="U10" s="52"/>
      <c r="V10" s="52"/>
      <c r="W10" s="54"/>
    </row>
    <row r="11" spans="1:23" x14ac:dyDescent="0.2">
      <c r="A11" s="45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 t="s">
        <v>109</v>
      </c>
      <c r="M11" s="34"/>
      <c r="N11" s="34"/>
      <c r="O11" s="34"/>
      <c r="P11" s="34"/>
      <c r="Q11" s="103"/>
      <c r="R11" s="103"/>
      <c r="S11" s="34" t="s">
        <v>93</v>
      </c>
      <c r="T11" s="34"/>
      <c r="U11" s="34"/>
      <c r="V11" s="34"/>
      <c r="W11" s="46"/>
    </row>
    <row r="12" spans="1:23" x14ac:dyDescent="0.2">
      <c r="A12" s="45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 t="s">
        <v>115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46"/>
    </row>
    <row r="13" spans="1:23" x14ac:dyDescent="0.2">
      <c r="A13" s="45"/>
      <c r="B13" s="34"/>
      <c r="C13" s="34"/>
      <c r="D13" s="74"/>
      <c r="E13" s="74"/>
      <c r="F13" s="34" t="s">
        <v>108</v>
      </c>
      <c r="G13" s="34"/>
      <c r="H13" s="34"/>
      <c r="I13" s="34"/>
      <c r="J13" s="34"/>
      <c r="K13" s="34"/>
      <c r="L13" s="34"/>
      <c r="M13" s="34"/>
      <c r="N13" s="34" t="s">
        <v>111</v>
      </c>
      <c r="O13" s="34"/>
      <c r="P13" s="34"/>
      <c r="Q13" s="34"/>
      <c r="R13" s="34"/>
      <c r="S13" s="34"/>
      <c r="T13" s="34"/>
      <c r="U13" s="34"/>
      <c r="V13" s="34"/>
      <c r="W13" s="46"/>
    </row>
    <row r="14" spans="1:23" x14ac:dyDescent="0.2">
      <c r="A14" s="45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74"/>
      <c r="O14" s="74"/>
      <c r="P14" s="34" t="s">
        <v>119</v>
      </c>
      <c r="Q14" s="34"/>
      <c r="R14" s="34"/>
      <c r="S14" s="34"/>
      <c r="T14" s="34"/>
      <c r="U14" s="34"/>
      <c r="V14" s="34"/>
      <c r="W14" s="46"/>
    </row>
    <row r="15" spans="1:23" x14ac:dyDescent="0.2">
      <c r="A15" s="45"/>
      <c r="B15" s="34" t="s">
        <v>128</v>
      </c>
      <c r="D15" s="74"/>
      <c r="E15" s="74"/>
      <c r="F15" s="34"/>
      <c r="G15" s="34"/>
      <c r="H15" s="34"/>
      <c r="I15" s="34"/>
      <c r="J15" s="34"/>
      <c r="K15" s="34"/>
      <c r="L15" s="34"/>
      <c r="M15" s="34"/>
      <c r="N15" s="34" t="s">
        <v>114</v>
      </c>
      <c r="O15" s="34"/>
      <c r="P15" s="34"/>
      <c r="Q15" s="34"/>
      <c r="R15" s="34"/>
      <c r="S15" s="34"/>
      <c r="T15" s="34"/>
      <c r="U15" s="34"/>
      <c r="V15" s="34"/>
      <c r="W15" s="46"/>
    </row>
    <row r="16" spans="1:23" x14ac:dyDescent="0.2">
      <c r="A16" s="45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74"/>
      <c r="O16" s="74"/>
      <c r="P16" s="34" t="s">
        <v>108</v>
      </c>
      <c r="Q16" s="34"/>
      <c r="R16" s="34"/>
      <c r="S16" s="34"/>
      <c r="T16" s="34"/>
      <c r="U16" s="34"/>
      <c r="V16" s="34"/>
      <c r="W16" s="46"/>
    </row>
    <row r="17" spans="1:34" x14ac:dyDescent="0.2">
      <c r="A17" s="45"/>
      <c r="B17" s="34"/>
      <c r="C17" s="34"/>
      <c r="D17" s="34" t="s">
        <v>110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46"/>
    </row>
    <row r="18" spans="1:34" x14ac:dyDescent="0.2">
      <c r="A18" s="4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147"/>
      <c r="Q18" s="147"/>
      <c r="R18" s="34" t="s">
        <v>112</v>
      </c>
      <c r="S18" s="103"/>
      <c r="T18" s="103"/>
      <c r="U18" s="34" t="s">
        <v>124</v>
      </c>
      <c r="V18" s="34"/>
      <c r="W18" s="46"/>
    </row>
    <row r="19" spans="1:34" x14ac:dyDescent="0.2">
      <c r="A19" s="45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46"/>
    </row>
    <row r="20" spans="1:34" x14ac:dyDescent="0.2">
      <c r="A20" s="45"/>
      <c r="B20" s="34" t="s">
        <v>116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46"/>
      <c r="AH20" s="34"/>
    </row>
    <row r="21" spans="1:34" x14ac:dyDescent="0.2">
      <c r="A21" s="45"/>
      <c r="B21" s="34"/>
      <c r="C21" s="34"/>
      <c r="D21" s="34"/>
      <c r="E21" s="34"/>
      <c r="F21" s="34"/>
      <c r="G21" s="34"/>
      <c r="H21" s="34"/>
      <c r="I21" s="4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46"/>
    </row>
    <row r="22" spans="1:34" x14ac:dyDescent="0.2">
      <c r="A22" s="45"/>
      <c r="B22" s="34"/>
      <c r="C22" s="34"/>
      <c r="D22" s="57"/>
      <c r="E22" s="34" t="s">
        <v>5</v>
      </c>
      <c r="G22" s="34"/>
      <c r="H22" s="34"/>
      <c r="I22" s="57"/>
      <c r="J22" s="34" t="s">
        <v>5</v>
      </c>
      <c r="L22" s="34"/>
      <c r="M22" s="34"/>
      <c r="N22" s="34"/>
      <c r="O22" s="34"/>
      <c r="P22" s="31" t="s">
        <v>127</v>
      </c>
      <c r="S22" s="74"/>
      <c r="T22" s="74"/>
      <c r="U22" s="34" t="s">
        <v>126</v>
      </c>
      <c r="W22" s="46"/>
    </row>
    <row r="23" spans="1:34" x14ac:dyDescent="0.2">
      <c r="A23" s="45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46"/>
    </row>
    <row r="24" spans="1:34" x14ac:dyDescent="0.2">
      <c r="A24" s="45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46"/>
    </row>
    <row r="25" spans="1:34" x14ac:dyDescent="0.2">
      <c r="A25" s="4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46"/>
    </row>
    <row r="26" spans="1:34" x14ac:dyDescent="0.2">
      <c r="A26" s="45"/>
      <c r="B26" s="34"/>
      <c r="C26" s="34"/>
      <c r="D26" s="34"/>
      <c r="E26" s="34"/>
      <c r="F26" s="34"/>
      <c r="G26" s="34"/>
      <c r="H26" s="34"/>
      <c r="I26" s="34"/>
      <c r="N26" s="34"/>
      <c r="O26" s="34"/>
      <c r="P26" s="47" t="s">
        <v>123</v>
      </c>
      <c r="Q26" s="34"/>
      <c r="R26" s="34"/>
      <c r="S26" s="34"/>
      <c r="T26" s="34"/>
      <c r="U26" s="34"/>
      <c r="V26" s="34"/>
      <c r="W26" s="46"/>
    </row>
    <row r="27" spans="1:34" x14ac:dyDescent="0.2">
      <c r="A27" s="45"/>
      <c r="B27" s="34"/>
      <c r="C27" s="34"/>
      <c r="D27" s="34"/>
      <c r="E27" s="34"/>
      <c r="F27" s="34"/>
      <c r="G27" s="34"/>
      <c r="H27" s="34" t="s">
        <v>118</v>
      </c>
      <c r="I27" s="77"/>
      <c r="J27" s="77"/>
      <c r="K27" s="34" t="s">
        <v>113</v>
      </c>
      <c r="L27" s="34"/>
      <c r="M27" s="34"/>
      <c r="N27" s="34"/>
      <c r="O27" s="34"/>
      <c r="P27" s="34" t="s">
        <v>120</v>
      </c>
      <c r="Q27" s="34"/>
      <c r="R27" s="91"/>
      <c r="S27" s="91"/>
      <c r="T27" s="91"/>
      <c r="U27" s="91"/>
      <c r="V27" s="34"/>
      <c r="W27" s="46"/>
    </row>
    <row r="28" spans="1:34" x14ac:dyDescent="0.2">
      <c r="A28" s="45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 t="s">
        <v>121</v>
      </c>
      <c r="Q28" s="34"/>
      <c r="R28" s="34"/>
      <c r="S28" s="34"/>
      <c r="T28" s="103"/>
      <c r="U28" s="103"/>
      <c r="V28" s="34" t="s">
        <v>16</v>
      </c>
      <c r="W28" s="46"/>
    </row>
    <row r="29" spans="1:34" x14ac:dyDescent="0.2">
      <c r="A29" s="45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 t="s">
        <v>122</v>
      </c>
      <c r="Q29" s="34"/>
      <c r="R29" s="34"/>
      <c r="S29" s="74"/>
      <c r="T29" s="74"/>
      <c r="U29" s="34" t="s">
        <v>92</v>
      </c>
      <c r="V29" s="34"/>
      <c r="W29" s="46"/>
    </row>
    <row r="30" spans="1:34" x14ac:dyDescent="0.2">
      <c r="A30" s="45"/>
      <c r="C30" s="58"/>
      <c r="H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46"/>
    </row>
    <row r="31" spans="1:34" x14ac:dyDescent="0.2">
      <c r="A31" s="45"/>
      <c r="B31" s="34"/>
      <c r="C31" s="34"/>
      <c r="D31" s="34"/>
      <c r="E31" s="34"/>
      <c r="F31" s="34"/>
      <c r="G31" s="34" t="s">
        <v>133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46"/>
    </row>
    <row r="32" spans="1:34" x14ac:dyDescent="0.2">
      <c r="A32" s="45"/>
      <c r="B32" s="176" t="s">
        <v>94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7"/>
    </row>
    <row r="33" spans="1:24" x14ac:dyDescent="0.2">
      <c r="A33" s="45"/>
      <c r="D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46"/>
    </row>
    <row r="34" spans="1:24" x14ac:dyDescent="0.2">
      <c r="A34" s="45"/>
      <c r="B34" s="34" t="s">
        <v>135</v>
      </c>
      <c r="C34" s="34"/>
      <c r="D34" s="34"/>
      <c r="E34" s="34"/>
      <c r="F34" s="34"/>
      <c r="G34" s="34"/>
      <c r="H34" s="34"/>
      <c r="I34" s="74"/>
      <c r="J34" s="74"/>
      <c r="K34" s="34" t="s">
        <v>39</v>
      </c>
      <c r="L34" s="34"/>
      <c r="M34" s="74"/>
      <c r="N34" s="74"/>
      <c r="O34" s="34" t="s">
        <v>16</v>
      </c>
      <c r="P34" s="34" t="s">
        <v>134</v>
      </c>
      <c r="Q34" s="34"/>
      <c r="R34" s="34"/>
      <c r="S34" s="34"/>
      <c r="T34" s="34"/>
      <c r="U34" s="34"/>
      <c r="V34" s="34"/>
      <c r="W34" s="46"/>
    </row>
    <row r="35" spans="1:24" ht="3.75" customHeight="1" x14ac:dyDescent="0.2">
      <c r="A35" s="48"/>
      <c r="B35" s="39"/>
      <c r="C35" s="39"/>
      <c r="D35" s="39"/>
      <c r="E35" s="39"/>
      <c r="F35" s="39"/>
      <c r="G35" s="39"/>
      <c r="H35" s="50"/>
      <c r="I35" s="50"/>
      <c r="J35" s="42"/>
      <c r="K35" s="42"/>
      <c r="L35" s="50"/>
      <c r="M35" s="50"/>
      <c r="N35" s="42"/>
      <c r="O35" s="39"/>
      <c r="P35" s="39"/>
      <c r="Q35" s="39"/>
      <c r="R35" s="39"/>
      <c r="S35" s="39"/>
      <c r="T35" s="39"/>
      <c r="U35" s="39"/>
      <c r="V35" s="39"/>
      <c r="W35" s="49"/>
    </row>
    <row r="36" spans="1:24" x14ac:dyDescent="0.2">
      <c r="H36" s="40"/>
      <c r="I36" s="40"/>
      <c r="J36" s="41"/>
      <c r="K36" s="41"/>
      <c r="L36" s="40"/>
      <c r="M36" s="40"/>
    </row>
    <row r="37" spans="1:24" x14ac:dyDescent="0.2">
      <c r="B37" s="32" t="s">
        <v>97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9" spans="1:24" x14ac:dyDescent="0.2">
      <c r="B39" s="90" t="s">
        <v>21</v>
      </c>
      <c r="C39" s="90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8" t="s">
        <v>24</v>
      </c>
      <c r="Q39" s="134"/>
      <c r="R39" s="134"/>
    </row>
    <row r="40" spans="1:24" x14ac:dyDescent="0.2">
      <c r="B40" s="90" t="s">
        <v>25</v>
      </c>
      <c r="C40" s="90"/>
      <c r="D40" s="90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8" t="s">
        <v>24</v>
      </c>
      <c r="Q40" s="130"/>
      <c r="R40" s="130"/>
    </row>
    <row r="41" spans="1:24" x14ac:dyDescent="0.2">
      <c r="B41" s="90" t="s">
        <v>22</v>
      </c>
      <c r="C41" s="90"/>
      <c r="D41" s="90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8" t="s">
        <v>24</v>
      </c>
      <c r="Q41" s="130"/>
      <c r="R41" s="130"/>
    </row>
    <row r="42" spans="1:24" x14ac:dyDescent="0.2">
      <c r="B42" s="32"/>
    </row>
    <row r="43" spans="1:24" ht="15" x14ac:dyDescent="0.2">
      <c r="B43" s="172" t="s">
        <v>90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</row>
    <row r="44" spans="1:24" ht="12.75" customHeight="1" x14ac:dyDescent="0.2">
      <c r="B44" s="33"/>
      <c r="C44" s="34"/>
      <c r="D44" s="173" t="s">
        <v>98</v>
      </c>
      <c r="E44" s="174"/>
      <c r="F44" s="174"/>
      <c r="G44" s="175"/>
      <c r="H44" s="173" t="s">
        <v>99</v>
      </c>
      <c r="I44" s="174"/>
      <c r="J44" s="174"/>
      <c r="K44" s="175"/>
      <c r="L44" s="173" t="s">
        <v>100</v>
      </c>
      <c r="M44" s="174"/>
      <c r="N44" s="174"/>
      <c r="O44" s="175"/>
      <c r="P44" s="173" t="s">
        <v>101</v>
      </c>
      <c r="Q44" s="174"/>
      <c r="R44" s="174"/>
      <c r="S44" s="174"/>
      <c r="T44" s="175"/>
      <c r="U44" s="34"/>
      <c r="V44" s="34"/>
      <c r="W44" s="34"/>
      <c r="X44" s="34"/>
    </row>
    <row r="45" spans="1:24" ht="25.5" customHeight="1" x14ac:dyDescent="0.2">
      <c r="B45" s="170" t="s">
        <v>102</v>
      </c>
      <c r="C45" s="171"/>
      <c r="D45" s="164"/>
      <c r="E45" s="165"/>
      <c r="F45" s="165"/>
      <c r="G45" s="166"/>
      <c r="H45" s="164"/>
      <c r="I45" s="165"/>
      <c r="J45" s="165"/>
      <c r="K45" s="166"/>
      <c r="L45" s="164"/>
      <c r="M45" s="165"/>
      <c r="N45" s="165"/>
      <c r="O45" s="166"/>
      <c r="P45" s="167"/>
      <c r="Q45" s="168"/>
      <c r="R45" s="168"/>
      <c r="S45" s="168"/>
      <c r="T45" s="169"/>
      <c r="U45" s="34"/>
      <c r="V45" s="34"/>
      <c r="W45" s="34"/>
      <c r="X45" s="34"/>
    </row>
    <row r="46" spans="1:24" ht="25.5" customHeight="1" x14ac:dyDescent="0.2">
      <c r="B46" s="170" t="s">
        <v>103</v>
      </c>
      <c r="C46" s="171"/>
      <c r="D46" s="164"/>
      <c r="E46" s="165"/>
      <c r="F46" s="165"/>
      <c r="G46" s="166"/>
      <c r="H46" s="164"/>
      <c r="I46" s="165"/>
      <c r="J46" s="165"/>
      <c r="K46" s="166"/>
      <c r="L46" s="164"/>
      <c r="M46" s="165"/>
      <c r="N46" s="165"/>
      <c r="O46" s="166"/>
      <c r="P46" s="167"/>
      <c r="Q46" s="168"/>
      <c r="R46" s="168"/>
      <c r="S46" s="168"/>
      <c r="T46" s="169"/>
      <c r="U46" s="34"/>
      <c r="V46" s="34"/>
      <c r="W46" s="34"/>
      <c r="X46" s="34"/>
    </row>
    <row r="47" spans="1:24" x14ac:dyDescent="0.2">
      <c r="B47" s="37"/>
      <c r="C47" s="3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5"/>
      <c r="Q47" s="35"/>
      <c r="R47" s="35"/>
      <c r="S47" s="35"/>
      <c r="T47" s="35"/>
      <c r="U47" s="34"/>
      <c r="V47" s="34"/>
      <c r="W47" s="34"/>
      <c r="X47" s="34"/>
    </row>
    <row r="48" spans="1:24" x14ac:dyDescent="0.2">
      <c r="B48" s="32" t="s">
        <v>104</v>
      </c>
    </row>
    <row r="49" spans="2:23" x14ac:dyDescent="0.2">
      <c r="B49" s="32" t="s">
        <v>105</v>
      </c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</row>
    <row r="50" spans="2:23" x14ac:dyDescent="0.2">
      <c r="B50" s="32" t="s">
        <v>106</v>
      </c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</row>
    <row r="51" spans="2:23" x14ac:dyDescent="0.2">
      <c r="B51" s="32" t="s">
        <v>107</v>
      </c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</row>
    <row r="52" spans="2:23" x14ac:dyDescent="0.2">
      <c r="B52" s="32" t="s">
        <v>91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</row>
    <row r="53" spans="2:23" s="41" customFormat="1" x14ac:dyDescent="0.2">
      <c r="B53" s="7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</row>
    <row r="54" spans="2:23" x14ac:dyDescent="0.2">
      <c r="B54" s="3" t="s">
        <v>23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91"/>
      <c r="N54" s="91"/>
      <c r="O54" s="91"/>
      <c r="P54" s="91"/>
      <c r="Q54" s="91"/>
      <c r="R54" s="91"/>
      <c r="S54" s="3" t="s">
        <v>24</v>
      </c>
      <c r="T54" s="134"/>
      <c r="U54" s="134"/>
      <c r="V54" s="134"/>
      <c r="W54" s="134"/>
    </row>
    <row r="55" spans="2:23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8"/>
      <c r="N55" s="24"/>
      <c r="O55" s="30" t="s">
        <v>95</v>
      </c>
      <c r="P55" s="28"/>
      <c r="Q55" s="24"/>
      <c r="R55" s="24"/>
      <c r="S55" s="2"/>
      <c r="T55" s="2"/>
      <c r="U55" s="2"/>
      <c r="V55" s="2"/>
      <c r="W55" s="2"/>
    </row>
  </sheetData>
  <sheetProtection selectLockedCells="1"/>
  <mergeCells count="53">
    <mergeCell ref="B4:W4"/>
    <mergeCell ref="E6:L6"/>
    <mergeCell ref="P6:W6"/>
    <mergeCell ref="F7:L7"/>
    <mergeCell ref="Q7:W7"/>
    <mergeCell ref="F8:L8"/>
    <mergeCell ref="Q8:W8"/>
    <mergeCell ref="N14:O14"/>
    <mergeCell ref="B5:W5"/>
    <mergeCell ref="N16:O16"/>
    <mergeCell ref="P18:Q18"/>
    <mergeCell ref="S18:T18"/>
    <mergeCell ref="S22:T22"/>
    <mergeCell ref="D15:E15"/>
    <mergeCell ref="Q11:R11"/>
    <mergeCell ref="D13:E13"/>
    <mergeCell ref="I27:J27"/>
    <mergeCell ref="T28:U28"/>
    <mergeCell ref="R27:U27"/>
    <mergeCell ref="S29:T29"/>
    <mergeCell ref="B32:W32"/>
    <mergeCell ref="I34:J34"/>
    <mergeCell ref="M34:N34"/>
    <mergeCell ref="B39:D39"/>
    <mergeCell ref="E39:O39"/>
    <mergeCell ref="Q39:R39"/>
    <mergeCell ref="B40:D40"/>
    <mergeCell ref="E40:O40"/>
    <mergeCell ref="Q40:R40"/>
    <mergeCell ref="B41:D41"/>
    <mergeCell ref="E41:O41"/>
    <mergeCell ref="Q41:R41"/>
    <mergeCell ref="B43:W43"/>
    <mergeCell ref="D44:G44"/>
    <mergeCell ref="H44:K44"/>
    <mergeCell ref="L44:O44"/>
    <mergeCell ref="P44:T44"/>
    <mergeCell ref="H46:K46"/>
    <mergeCell ref="L46:O46"/>
    <mergeCell ref="P46:T46"/>
    <mergeCell ref="B45:C45"/>
    <mergeCell ref="D45:G45"/>
    <mergeCell ref="H45:K45"/>
    <mergeCell ref="L45:O45"/>
    <mergeCell ref="P45:T45"/>
    <mergeCell ref="B46:C46"/>
    <mergeCell ref="D46:G46"/>
    <mergeCell ref="M54:R54"/>
    <mergeCell ref="T54:W54"/>
    <mergeCell ref="K49:W49"/>
    <mergeCell ref="H50:W50"/>
    <mergeCell ref="J51:W51"/>
    <mergeCell ref="E52:W52"/>
  </mergeCells>
  <phoneticPr fontId="3" type="noConversion"/>
  <pageMargins left="0.5" right="0.45" top="0.5" bottom="0.7" header="0.5" footer="0.5"/>
  <pageSetup orientation="portrait" r:id="rId1"/>
  <headerFooter alignWithMargins="0">
    <oddHeader>&amp;L&amp;G&amp;RFL-ENG-516C
10/09
Sheet &amp;P of &amp;N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55"/>
  <sheetViews>
    <sheetView tabSelected="1" workbookViewId="0">
      <selection activeCell="AC20" sqref="AC20"/>
    </sheetView>
  </sheetViews>
  <sheetFormatPr defaultColWidth="4.28515625" defaultRowHeight="12.75" x14ac:dyDescent="0.2"/>
  <cols>
    <col min="1" max="1" width="0.7109375" style="31" customWidth="1"/>
    <col min="2" max="2" width="5" style="31" customWidth="1"/>
    <col min="3" max="4" width="4.28515625" style="31" customWidth="1"/>
    <col min="5" max="5" width="5" style="31" customWidth="1"/>
    <col min="6" max="9" width="4.28515625" style="31" customWidth="1"/>
    <col min="10" max="10" width="5" style="31" customWidth="1"/>
    <col min="11" max="15" width="4.28515625" style="31" customWidth="1"/>
    <col min="16" max="17" width="5" style="31" customWidth="1"/>
    <col min="18" max="18" width="5.7109375" style="31" customWidth="1"/>
    <col min="19" max="19" width="5" style="31" customWidth="1"/>
    <col min="20" max="22" width="4.28515625" style="31" customWidth="1"/>
    <col min="23" max="23" width="0.7109375" style="31" customWidth="1"/>
    <col min="24" max="16384" width="4.28515625" style="31"/>
  </cols>
  <sheetData>
    <row r="4" spans="1:23" ht="15" x14ac:dyDescent="0.2">
      <c r="B4" s="172" t="s">
        <v>96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</row>
    <row r="5" spans="1:23" ht="15.75" thickBot="1" x14ac:dyDescent="0.25">
      <c r="B5" s="179" t="s">
        <v>138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</row>
    <row r="6" spans="1:23" ht="15.75" thickTop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spans="1:23" x14ac:dyDescent="0.2">
      <c r="A7" s="25" t="s">
        <v>1</v>
      </c>
      <c r="C7" s="25"/>
      <c r="D7" s="25"/>
      <c r="E7" s="183"/>
      <c r="F7" s="180"/>
      <c r="G7" s="180"/>
      <c r="H7" s="180"/>
      <c r="I7" s="180"/>
      <c r="J7" s="180"/>
      <c r="K7" s="180"/>
      <c r="L7" s="180"/>
      <c r="M7" s="25"/>
      <c r="N7" s="26" t="s">
        <v>7</v>
      </c>
      <c r="O7" s="26"/>
      <c r="P7" s="183"/>
      <c r="Q7" s="180"/>
      <c r="R7" s="180"/>
      <c r="S7" s="180"/>
      <c r="T7" s="180"/>
      <c r="U7" s="180"/>
      <c r="V7" s="180"/>
      <c r="W7" s="180"/>
    </row>
    <row r="8" spans="1:23" x14ac:dyDescent="0.2">
      <c r="A8" s="25" t="s">
        <v>2</v>
      </c>
      <c r="C8" s="25"/>
      <c r="D8" s="25"/>
      <c r="E8" s="56"/>
      <c r="F8" s="131"/>
      <c r="G8" s="181"/>
      <c r="H8" s="181"/>
      <c r="I8" s="181"/>
      <c r="J8" s="181"/>
      <c r="K8" s="181"/>
      <c r="L8" s="181"/>
      <c r="M8" s="27"/>
      <c r="N8" s="25" t="s">
        <v>8</v>
      </c>
      <c r="O8" s="25"/>
      <c r="P8" s="38"/>
      <c r="Q8" s="131"/>
      <c r="R8" s="181"/>
      <c r="S8" s="181"/>
      <c r="T8" s="181"/>
      <c r="U8" s="181"/>
      <c r="V8" s="181"/>
      <c r="W8" s="181"/>
    </row>
    <row r="9" spans="1:23" x14ac:dyDescent="0.2">
      <c r="A9" s="25" t="s">
        <v>3</v>
      </c>
      <c r="C9" s="25"/>
      <c r="D9" s="25"/>
      <c r="E9" s="56"/>
      <c r="F9" s="182"/>
      <c r="G9" s="178"/>
      <c r="H9" s="178"/>
      <c r="I9" s="178"/>
      <c r="J9" s="178"/>
      <c r="K9" s="178"/>
      <c r="L9" s="178"/>
      <c r="M9" s="26"/>
      <c r="N9" s="25" t="s">
        <v>9</v>
      </c>
      <c r="O9" s="25"/>
      <c r="P9" s="38"/>
      <c r="Q9" s="182"/>
      <c r="R9" s="178"/>
      <c r="S9" s="178"/>
      <c r="T9" s="178"/>
      <c r="U9" s="178"/>
      <c r="V9" s="178"/>
      <c r="W9" s="178"/>
    </row>
    <row r="10" spans="1:23" s="43" customFormat="1" ht="3" customHeight="1" x14ac:dyDescent="0.2">
      <c r="A10" s="55"/>
      <c r="B10" s="51"/>
      <c r="C10" s="51"/>
      <c r="D10" s="51"/>
      <c r="E10" s="51"/>
      <c r="F10" s="52"/>
      <c r="G10" s="52"/>
      <c r="H10" s="52"/>
      <c r="I10" s="52"/>
      <c r="J10" s="52"/>
      <c r="K10" s="52"/>
      <c r="L10" s="52"/>
      <c r="M10" s="51"/>
      <c r="N10" s="51"/>
      <c r="O10" s="51"/>
      <c r="P10" s="53"/>
      <c r="Q10" s="52"/>
      <c r="R10" s="52"/>
      <c r="S10" s="52"/>
      <c r="T10" s="52"/>
      <c r="U10" s="52"/>
      <c r="V10" s="52"/>
      <c r="W10" s="54"/>
    </row>
    <row r="11" spans="1:23" x14ac:dyDescent="0.2">
      <c r="A11" s="45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 t="s">
        <v>109</v>
      </c>
      <c r="M11" s="34"/>
      <c r="N11" s="34"/>
      <c r="O11" s="34"/>
      <c r="P11" s="34"/>
      <c r="Q11" s="103"/>
      <c r="R11" s="103"/>
      <c r="S11" s="34" t="s">
        <v>93</v>
      </c>
      <c r="T11" s="34"/>
      <c r="U11" s="34"/>
      <c r="V11" s="34"/>
      <c r="W11" s="46"/>
    </row>
    <row r="12" spans="1:23" x14ac:dyDescent="0.2">
      <c r="A12" s="45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 t="s">
        <v>115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46"/>
    </row>
    <row r="13" spans="1:23" x14ac:dyDescent="0.2">
      <c r="A13" s="45"/>
      <c r="B13" s="34"/>
      <c r="C13" s="34"/>
      <c r="D13" s="74"/>
      <c r="E13" s="74"/>
      <c r="F13" s="34" t="s">
        <v>108</v>
      </c>
      <c r="G13" s="34"/>
      <c r="H13" s="34"/>
      <c r="I13" s="34"/>
      <c r="J13" s="34"/>
      <c r="K13" s="34"/>
      <c r="L13" s="34"/>
      <c r="M13" s="34"/>
      <c r="N13" s="34" t="s">
        <v>111</v>
      </c>
      <c r="O13" s="34"/>
      <c r="P13" s="34"/>
      <c r="Q13" s="34"/>
      <c r="R13" s="34"/>
      <c r="S13" s="34"/>
      <c r="T13" s="34"/>
      <c r="U13" s="34"/>
      <c r="V13" s="34"/>
      <c r="W13" s="46"/>
    </row>
    <row r="14" spans="1:23" x14ac:dyDescent="0.2">
      <c r="A14" s="45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74"/>
      <c r="O14" s="74"/>
      <c r="P14" s="34" t="s">
        <v>119</v>
      </c>
      <c r="Q14" s="34"/>
      <c r="R14" s="34"/>
      <c r="S14" s="34"/>
      <c r="T14" s="34"/>
      <c r="U14" s="34"/>
      <c r="V14" s="34"/>
      <c r="W14" s="46"/>
    </row>
    <row r="15" spans="1:23" x14ac:dyDescent="0.2">
      <c r="A15" s="45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 t="s">
        <v>114</v>
      </c>
      <c r="O15" s="34"/>
      <c r="P15" s="34"/>
      <c r="Q15" s="34"/>
      <c r="R15" s="34"/>
      <c r="S15" s="34"/>
      <c r="T15" s="34"/>
      <c r="U15" s="34"/>
      <c r="V15" s="34"/>
      <c r="W15" s="46"/>
    </row>
    <row r="16" spans="1:23" x14ac:dyDescent="0.2">
      <c r="A16" s="45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74"/>
      <c r="O16" s="74"/>
      <c r="P16" s="34" t="s">
        <v>108</v>
      </c>
      <c r="Q16" s="34"/>
      <c r="R16" s="34"/>
      <c r="S16" s="34"/>
      <c r="T16" s="34"/>
      <c r="U16" s="34"/>
      <c r="V16" s="34"/>
      <c r="W16" s="46"/>
    </row>
    <row r="17" spans="1:23" x14ac:dyDescent="0.2">
      <c r="A17" s="45"/>
      <c r="B17" s="34"/>
      <c r="C17" s="34"/>
      <c r="D17" s="34" t="s">
        <v>110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46"/>
    </row>
    <row r="18" spans="1:23" x14ac:dyDescent="0.2">
      <c r="A18" s="4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147"/>
      <c r="Q18" s="147"/>
      <c r="R18" s="34" t="s">
        <v>112</v>
      </c>
      <c r="S18" s="74"/>
      <c r="T18" s="74"/>
      <c r="U18" s="34" t="s">
        <v>124</v>
      </c>
      <c r="V18" s="34"/>
      <c r="W18" s="46"/>
    </row>
    <row r="19" spans="1:23" x14ac:dyDescent="0.2">
      <c r="A19" s="45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46"/>
    </row>
    <row r="20" spans="1:23" x14ac:dyDescent="0.2">
      <c r="A20" s="45"/>
      <c r="B20" s="34" t="s">
        <v>116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46"/>
    </row>
    <row r="21" spans="1:23" x14ac:dyDescent="0.2">
      <c r="A21" s="45"/>
      <c r="B21" s="34"/>
      <c r="C21" s="34"/>
      <c r="D21" s="34"/>
      <c r="E21" s="34"/>
      <c r="F21" s="34"/>
      <c r="G21" s="34"/>
      <c r="H21" s="34"/>
      <c r="I21" s="4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46"/>
    </row>
    <row r="22" spans="1:23" x14ac:dyDescent="0.2">
      <c r="A22" s="45"/>
      <c r="B22" s="34"/>
      <c r="C22" s="34"/>
      <c r="D22" s="43"/>
      <c r="E22" s="57"/>
      <c r="F22" s="34" t="s">
        <v>5</v>
      </c>
      <c r="G22" s="34"/>
      <c r="H22" s="34"/>
      <c r="I22" s="34"/>
      <c r="J22" s="57"/>
      <c r="K22" s="34" t="s">
        <v>5</v>
      </c>
      <c r="L22" s="34"/>
      <c r="M22" s="34"/>
      <c r="N22" s="34"/>
      <c r="O22" s="34"/>
      <c r="P22" s="31" t="s">
        <v>127</v>
      </c>
      <c r="S22" s="103"/>
      <c r="T22" s="103"/>
      <c r="U22" s="34" t="s">
        <v>126</v>
      </c>
      <c r="W22" s="46"/>
    </row>
    <row r="23" spans="1:23" x14ac:dyDescent="0.2">
      <c r="A23" s="45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46"/>
    </row>
    <row r="24" spans="1:23" x14ac:dyDescent="0.2">
      <c r="A24" s="45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46"/>
    </row>
    <row r="25" spans="1:23" x14ac:dyDescent="0.2">
      <c r="A25" s="4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46"/>
    </row>
    <row r="26" spans="1:23" x14ac:dyDescent="0.2">
      <c r="A26" s="45"/>
      <c r="B26" s="34"/>
      <c r="C26" s="34"/>
      <c r="D26" s="34"/>
      <c r="E26" s="34"/>
      <c r="F26" s="34"/>
      <c r="G26" s="34"/>
      <c r="H26" s="34"/>
      <c r="I26" s="34"/>
      <c r="J26" s="34" t="s">
        <v>118</v>
      </c>
      <c r="K26" s="77"/>
      <c r="L26" s="77"/>
      <c r="M26" s="34" t="s">
        <v>113</v>
      </c>
      <c r="N26" s="34"/>
      <c r="O26" s="34"/>
      <c r="P26" s="47" t="s">
        <v>123</v>
      </c>
      <c r="Q26" s="34"/>
      <c r="R26" s="34"/>
      <c r="S26" s="34"/>
      <c r="T26" s="34"/>
      <c r="U26" s="34"/>
      <c r="V26" s="34"/>
      <c r="W26" s="46"/>
    </row>
    <row r="27" spans="1:23" x14ac:dyDescent="0.2">
      <c r="A27" s="45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 t="s">
        <v>120</v>
      </c>
      <c r="Q27" s="34"/>
      <c r="R27" s="147"/>
      <c r="S27" s="147"/>
      <c r="T27" s="34"/>
      <c r="U27" s="34"/>
      <c r="V27" s="34"/>
      <c r="W27" s="46"/>
    </row>
    <row r="28" spans="1:23" x14ac:dyDescent="0.2">
      <c r="A28" s="45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 t="s">
        <v>121</v>
      </c>
      <c r="Q28" s="34"/>
      <c r="R28" s="34"/>
      <c r="S28" s="34"/>
      <c r="T28" s="103"/>
      <c r="U28" s="103"/>
      <c r="V28" s="34" t="s">
        <v>16</v>
      </c>
      <c r="W28" s="46"/>
    </row>
    <row r="29" spans="1:23" x14ac:dyDescent="0.2">
      <c r="A29" s="45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 t="s">
        <v>122</v>
      </c>
      <c r="Q29" s="34"/>
      <c r="R29" s="34"/>
      <c r="S29" s="74"/>
      <c r="T29" s="74"/>
      <c r="U29" s="34" t="s">
        <v>92</v>
      </c>
      <c r="V29" s="34"/>
      <c r="W29" s="46"/>
    </row>
    <row r="30" spans="1:23" x14ac:dyDescent="0.2">
      <c r="A30" s="45"/>
      <c r="B30" s="34" t="s">
        <v>117</v>
      </c>
      <c r="C30" s="34"/>
      <c r="D30" s="34"/>
      <c r="E30" s="74"/>
      <c r="F30" s="7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46"/>
    </row>
    <row r="31" spans="1:23" x14ac:dyDescent="0.2">
      <c r="A31" s="45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46"/>
    </row>
    <row r="32" spans="1:23" x14ac:dyDescent="0.2">
      <c r="A32" s="45"/>
      <c r="B32" s="176" t="s">
        <v>94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7"/>
    </row>
    <row r="33" spans="1:24" x14ac:dyDescent="0.2">
      <c r="A33" s="45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46"/>
    </row>
    <row r="34" spans="1:24" x14ac:dyDescent="0.2">
      <c r="A34" s="45"/>
      <c r="B34" s="34" t="s">
        <v>125</v>
      </c>
      <c r="C34" s="34"/>
      <c r="D34" s="34"/>
      <c r="E34" s="34"/>
      <c r="F34" s="34"/>
      <c r="G34" s="34"/>
      <c r="H34" s="34"/>
      <c r="I34" s="74"/>
      <c r="J34" s="74"/>
      <c r="K34" s="34" t="s">
        <v>39</v>
      </c>
      <c r="L34" s="34"/>
      <c r="M34" s="74"/>
      <c r="N34" s="74"/>
      <c r="O34" s="34" t="s">
        <v>16</v>
      </c>
      <c r="P34" s="34" t="s">
        <v>136</v>
      </c>
      <c r="Q34" s="34"/>
      <c r="R34" s="34"/>
      <c r="S34" s="34"/>
      <c r="T34" s="34"/>
      <c r="U34" s="34"/>
      <c r="V34" s="34"/>
      <c r="W34" s="46"/>
    </row>
    <row r="35" spans="1:24" ht="3.75" customHeight="1" x14ac:dyDescent="0.2">
      <c r="A35" s="48"/>
      <c r="B35" s="39"/>
      <c r="C35" s="39"/>
      <c r="D35" s="39"/>
      <c r="E35" s="39"/>
      <c r="F35" s="39"/>
      <c r="G35" s="39"/>
      <c r="H35" s="50"/>
      <c r="I35" s="50"/>
      <c r="J35" s="42"/>
      <c r="K35" s="42"/>
      <c r="L35" s="50"/>
      <c r="M35" s="50"/>
      <c r="N35" s="42"/>
      <c r="O35" s="39"/>
      <c r="P35" s="39"/>
      <c r="Q35" s="39"/>
      <c r="R35" s="39"/>
      <c r="S35" s="39"/>
      <c r="T35" s="39"/>
      <c r="U35" s="39"/>
      <c r="V35" s="39"/>
      <c r="W35" s="49"/>
    </row>
    <row r="36" spans="1:24" x14ac:dyDescent="0.2">
      <c r="B36" s="32" t="s">
        <v>97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8" spans="1:24" x14ac:dyDescent="0.2">
      <c r="B38" s="90" t="s">
        <v>21</v>
      </c>
      <c r="C38" s="90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8" t="s">
        <v>24</v>
      </c>
      <c r="Q38" s="163"/>
      <c r="R38" s="134"/>
    </row>
    <row r="39" spans="1:24" x14ac:dyDescent="0.2">
      <c r="B39" s="90" t="s">
        <v>25</v>
      </c>
      <c r="C39" s="90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8" t="s">
        <v>24</v>
      </c>
      <c r="Q39" s="130"/>
      <c r="R39" s="130"/>
    </row>
    <row r="40" spans="1:24" x14ac:dyDescent="0.2">
      <c r="B40" s="90" t="s">
        <v>22</v>
      </c>
      <c r="C40" s="90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8" t="s">
        <v>24</v>
      </c>
      <c r="Q40" s="130"/>
      <c r="R40" s="130"/>
    </row>
    <row r="41" spans="1:24" x14ac:dyDescent="0.2">
      <c r="B41" s="32"/>
    </row>
    <row r="42" spans="1:24" ht="15" x14ac:dyDescent="0.2">
      <c r="B42" s="172" t="s">
        <v>90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</row>
    <row r="43" spans="1:24" x14ac:dyDescent="0.2">
      <c r="B43" s="33"/>
      <c r="C43" s="34"/>
      <c r="D43" s="187" t="s">
        <v>98</v>
      </c>
      <c r="E43" s="187"/>
      <c r="F43" s="187"/>
      <c r="G43" s="187"/>
      <c r="H43" s="187" t="s">
        <v>99</v>
      </c>
      <c r="I43" s="187"/>
      <c r="J43" s="187"/>
      <c r="K43" s="187"/>
      <c r="L43" s="187" t="s">
        <v>100</v>
      </c>
      <c r="M43" s="187"/>
      <c r="N43" s="187"/>
      <c r="O43" s="187"/>
      <c r="P43" s="187" t="s">
        <v>101</v>
      </c>
      <c r="Q43" s="187"/>
      <c r="R43" s="187"/>
      <c r="S43" s="187"/>
      <c r="T43" s="187"/>
      <c r="U43" s="34"/>
      <c r="V43" s="34"/>
      <c r="W43" s="34"/>
      <c r="X43" s="34"/>
    </row>
    <row r="44" spans="1:24" ht="25.5" customHeight="1" x14ac:dyDescent="0.2">
      <c r="B44" s="184" t="s">
        <v>102</v>
      </c>
      <c r="C44" s="184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6"/>
      <c r="Q44" s="186"/>
      <c r="R44" s="186"/>
      <c r="S44" s="186"/>
      <c r="T44" s="186"/>
      <c r="U44" s="34"/>
      <c r="V44" s="34"/>
      <c r="W44" s="34"/>
      <c r="X44" s="34"/>
    </row>
    <row r="45" spans="1:24" ht="25.5" customHeight="1" x14ac:dyDescent="0.2">
      <c r="B45" s="184" t="s">
        <v>103</v>
      </c>
      <c r="C45" s="184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6"/>
      <c r="Q45" s="186"/>
      <c r="R45" s="186"/>
      <c r="S45" s="186"/>
      <c r="T45" s="186"/>
      <c r="U45" s="34"/>
      <c r="V45" s="34"/>
      <c r="W45" s="34"/>
      <c r="X45" s="34"/>
    </row>
    <row r="46" spans="1:24" x14ac:dyDescent="0.2">
      <c r="B46" s="37"/>
      <c r="C46" s="3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5"/>
      <c r="Q46" s="35"/>
      <c r="R46" s="35"/>
      <c r="S46" s="35"/>
      <c r="T46" s="35"/>
      <c r="U46" s="34"/>
      <c r="V46" s="34"/>
      <c r="W46" s="34"/>
      <c r="X46" s="34"/>
    </row>
    <row r="47" spans="1:24" x14ac:dyDescent="0.2">
      <c r="B47" s="32" t="s">
        <v>104</v>
      </c>
    </row>
    <row r="48" spans="1:24" x14ac:dyDescent="0.2">
      <c r="B48" s="32" t="s">
        <v>105</v>
      </c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</row>
    <row r="49" spans="2:23" x14ac:dyDescent="0.2">
      <c r="B49" s="32" t="s">
        <v>106</v>
      </c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</row>
    <row r="50" spans="2:23" x14ac:dyDescent="0.2">
      <c r="B50" s="32" t="s">
        <v>107</v>
      </c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</row>
    <row r="51" spans="2:23" x14ac:dyDescent="0.2">
      <c r="B51" s="32" t="s">
        <v>91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</row>
    <row r="52" spans="2:23" s="41" customFormat="1" x14ac:dyDescent="0.2">
      <c r="B52" s="7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</row>
    <row r="54" spans="2:23" x14ac:dyDescent="0.2">
      <c r="B54" s="3" t="s">
        <v>23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91"/>
      <c r="N54" s="91"/>
      <c r="O54" s="91"/>
      <c r="P54" s="91"/>
      <c r="Q54" s="91"/>
      <c r="R54" s="91"/>
      <c r="S54" s="3" t="s">
        <v>24</v>
      </c>
      <c r="T54" s="134"/>
      <c r="U54" s="134"/>
      <c r="V54" s="134"/>
      <c r="W54" s="134"/>
    </row>
    <row r="55" spans="2:23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8"/>
      <c r="N55" s="24"/>
      <c r="O55" s="30" t="s">
        <v>95</v>
      </c>
      <c r="P55" s="28"/>
      <c r="Q55" s="24"/>
      <c r="R55" s="24"/>
      <c r="S55" s="2"/>
      <c r="T55" s="2"/>
      <c r="U55" s="2"/>
      <c r="V55" s="2"/>
      <c r="W55" s="2"/>
    </row>
  </sheetData>
  <sheetProtection selectLockedCells="1"/>
  <mergeCells count="53">
    <mergeCell ref="L45:O45"/>
    <mergeCell ref="D45:G45"/>
    <mergeCell ref="E51:W51"/>
    <mergeCell ref="B39:D39"/>
    <mergeCell ref="J50:W50"/>
    <mergeCell ref="H49:W49"/>
    <mergeCell ref="K48:W48"/>
    <mergeCell ref="P43:T43"/>
    <mergeCell ref="H45:K45"/>
    <mergeCell ref="L43:O43"/>
    <mergeCell ref="P44:T44"/>
    <mergeCell ref="H43:K43"/>
    <mergeCell ref="M34:N34"/>
    <mergeCell ref="I34:J34"/>
    <mergeCell ref="Q38:R38"/>
    <mergeCell ref="E38:O38"/>
    <mergeCell ref="B38:D38"/>
    <mergeCell ref="B5:W5"/>
    <mergeCell ref="Q40:R40"/>
    <mergeCell ref="P18:Q18"/>
    <mergeCell ref="T54:W54"/>
    <mergeCell ref="B40:D40"/>
    <mergeCell ref="E40:O40"/>
    <mergeCell ref="B45:C45"/>
    <mergeCell ref="B44:C44"/>
    <mergeCell ref="M54:R54"/>
    <mergeCell ref="L44:O44"/>
    <mergeCell ref="S22:T22"/>
    <mergeCell ref="P45:T45"/>
    <mergeCell ref="D44:G44"/>
    <mergeCell ref="H44:K44"/>
    <mergeCell ref="D43:G43"/>
    <mergeCell ref="E30:F30"/>
    <mergeCell ref="K26:L26"/>
    <mergeCell ref="F9:L9"/>
    <mergeCell ref="B4:W4"/>
    <mergeCell ref="B42:W42"/>
    <mergeCell ref="E7:L7"/>
    <mergeCell ref="P7:W7"/>
    <mergeCell ref="F8:L8"/>
    <mergeCell ref="S29:T29"/>
    <mergeCell ref="T28:U28"/>
    <mergeCell ref="S18:T18"/>
    <mergeCell ref="R27:S27"/>
    <mergeCell ref="Q8:W8"/>
    <mergeCell ref="B32:W32"/>
    <mergeCell ref="E39:O39"/>
    <mergeCell ref="Q39:R39"/>
    <mergeCell ref="Q11:R11"/>
    <mergeCell ref="Q9:W9"/>
    <mergeCell ref="N16:O16"/>
    <mergeCell ref="N14:O14"/>
    <mergeCell ref="D13:E13"/>
  </mergeCells>
  <phoneticPr fontId="3" type="noConversion"/>
  <printOptions horizontalCentered="1"/>
  <pageMargins left="0.5" right="0.45" top="0.5" bottom="0.7" header="0.5" footer="0.5"/>
  <pageSetup orientation="portrait" r:id="rId1"/>
  <headerFooter alignWithMargins="0">
    <oddHeader>&amp;L&amp;G&amp;RFL-ENG-516D
10/09
Sheet &amp;P of &amp;N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DE81FE51F2B4E923035298591B0DB" ma:contentTypeVersion="36" ma:contentTypeDescription="Create a new document." ma:contentTypeScope="" ma:versionID="2e2ffc5e528023a89ae8d27030973abd">
  <xsd:schema xmlns:xsd="http://www.w3.org/2001/XMLSchema" xmlns:xs="http://www.w3.org/2001/XMLSchema" xmlns:p="http://schemas.microsoft.com/office/2006/metadata/properties" xmlns:ns2="fc42cbfa-5a00-4c34-a641-8631d52a3b08" xmlns:ns3="9e9cc577-1c42-4ca9-b526-dc9ef4f3583b" targetNamespace="http://schemas.microsoft.com/office/2006/metadata/properties" ma:root="true" ma:fieldsID="586b14280ee9043590662a8e4f673d5c" ns2:_="" ns3:_="">
    <xsd:import namespace="fc42cbfa-5a00-4c34-a641-8631d52a3b08"/>
    <xsd:import namespace="9e9cc577-1c42-4ca9-b526-dc9ef4f3583b"/>
    <xsd:element name="properties">
      <xsd:complexType>
        <xsd:sequence>
          <xsd:element name="documentManagement">
            <xsd:complexType>
              <xsd:all>
                <xsd:element ref="ns2:UpLoad_x0020_Dat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cbfa-5a00-4c34-a641-8631d52a3b08" elementFormDefault="qualified">
    <xsd:import namespace="http://schemas.microsoft.com/office/2006/documentManagement/types"/>
    <xsd:import namespace="http://schemas.microsoft.com/office/infopath/2007/PartnerControls"/>
    <xsd:element name="UpLoad_x0020_Date" ma:index="9" nillable="true" ma:displayName="UpLoad Date" ma:format="DateOnly" ma:internalName="UpLoad_x0020_Date">
      <xsd:simpleType>
        <xsd:restriction base="dms:DateTime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cc577-1c42-4ca9-b526-dc9ef4f35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Load_x0020_Date xmlns="fc42cbfa-5a00-4c34-a641-8631d52a3b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1FA050-339F-486A-8767-0933890DB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2cbfa-5a00-4c34-a641-8631d52a3b08"/>
    <ds:schemaRef ds:uri="9e9cc577-1c42-4ca9-b526-dc9ef4f35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80C89B-3BAD-4C7E-941B-03DF7C7D4E41}">
  <ds:schemaRefs>
    <ds:schemaRef ds:uri="http://purl.org/dc/elements/1.1/"/>
    <ds:schemaRef ds:uri="http://schemas.microsoft.com/office/2006/metadata/properties"/>
    <ds:schemaRef ds:uri="fc42cbfa-5a00-4c34-a641-8631d52a3b08"/>
    <ds:schemaRef ds:uri="9e9cc577-1c42-4ca9-b526-dc9ef4f358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356C77-C64C-4787-AA45-116DD0F0D0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MD-ENG-516A Centrifugal</vt:lpstr>
      <vt:lpstr>MD-ENG-516B Submersible</vt:lpstr>
      <vt:lpstr>516C Centrifugal Schematic</vt:lpstr>
      <vt:lpstr>516D Submersible Schematic</vt:lpstr>
      <vt:lpstr>Sheet1</vt:lpstr>
      <vt:lpstr>'MD-ENG-516B Submersible'!Print_Area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judith.howard</dc:creator>
  <cp:lastModifiedBy>Ken</cp:lastModifiedBy>
  <cp:lastPrinted>2012-07-31T18:19:29Z</cp:lastPrinted>
  <dcterms:created xsi:type="dcterms:W3CDTF">2008-08-15T16:10:04Z</dcterms:created>
  <dcterms:modified xsi:type="dcterms:W3CDTF">2020-04-08T14:22:03Z</dcterms:modified>
</cp:coreProperties>
</file>