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315" windowWidth="16710" windowHeight="12210" activeTab="0"/>
  </bookViews>
  <sheets>
    <sheet name="Pre -project Sampling" sheetId="1" r:id="rId1"/>
    <sheet name="Pre-project Multi-property" sheetId="2" r:id="rId2"/>
    <sheet name="Post-project Sampling Suff" sheetId="3" r:id="rId3"/>
    <sheet name="Post-project Report" sheetId="4" r:id="rId4"/>
  </sheets>
  <definedNames/>
  <calcPr fullCalcOnLoad="1"/>
</workbook>
</file>

<file path=xl/sharedStrings.xml><?xml version="1.0" encoding="utf-8"?>
<sst xmlns="http://schemas.openxmlformats.org/spreadsheetml/2006/main" count="81" uniqueCount="52">
  <si>
    <t>alpha</t>
  </si>
  <si>
    <t>power</t>
  </si>
  <si>
    <t>rho</t>
  </si>
  <si>
    <t>Samples per Plot</t>
  </si>
  <si>
    <t>Property</t>
  </si>
  <si>
    <t>Depth</t>
  </si>
  <si>
    <t>Plot variance</t>
  </si>
  <si>
    <t>Plots</t>
  </si>
  <si>
    <t>samples per plot</t>
  </si>
  <si>
    <t>Worksheet for 1 property, 1 depth and 1 phase</t>
  </si>
  <si>
    <t>Property Mean for all state phases</t>
  </si>
  <si>
    <t>Residual (within plot) variance</t>
  </si>
  <si>
    <t>Optimizing Sampling Requirements</t>
  </si>
  <si>
    <t>Table 1</t>
  </si>
  <si>
    <t>Table 2</t>
  </si>
  <si>
    <t>Plot (between plot) variance</t>
  </si>
  <si>
    <t>% of mean</t>
  </si>
  <si>
    <t>Minimum  Detectable Difference on plot scale as sampled</t>
  </si>
  <si>
    <t>Number of samples needed to detect desired MDD at the plot scale</t>
  </si>
  <si>
    <t>Plot Scale</t>
  </si>
  <si>
    <t>Project (regional) scale</t>
  </si>
  <si>
    <t>% of Mean</t>
  </si>
  <si>
    <t>Desired MDD (absolute)</t>
  </si>
  <si>
    <t>Minimum  Detectable Difference on project scale with current samples and plots</t>
  </si>
  <si>
    <t>MDD</t>
  </si>
  <si>
    <t>Absolute</t>
  </si>
  <si>
    <t xml:space="preserve">Plots needed to detect MDD </t>
  </si>
  <si>
    <t>MDD               % of mean</t>
  </si>
  <si>
    <t># of   Samples</t>
  </si>
  <si>
    <t xml:space="preserve">Lookup table:  minimum detectable difference (MDD) </t>
  </si>
  <si>
    <r>
      <t>Samples</t>
    </r>
    <r>
      <rPr>
        <sz val="12"/>
        <rFont val="Arial"/>
        <family val="2"/>
      </rPr>
      <t xml:space="preserve"> to detect MDD at </t>
    </r>
    <r>
      <rPr>
        <b/>
        <sz val="12"/>
        <rFont val="Arial"/>
        <family val="2"/>
      </rPr>
      <t>plot</t>
    </r>
    <r>
      <rPr>
        <sz val="12"/>
        <rFont val="Arial"/>
        <family val="2"/>
      </rPr>
      <t xml:space="preserve"> scale</t>
    </r>
  </si>
  <si>
    <t>Samples needed to detect MDD at the plot scale</t>
  </si>
  <si>
    <t>Samples per plot</t>
  </si>
  <si>
    <t>Plots needed to detect MDD at the project scale</t>
  </si>
  <si>
    <t>Mean</t>
  </si>
  <si>
    <t xml:space="preserve">Plots </t>
  </si>
  <si>
    <t>Actual MDD (regional scale)</t>
  </si>
  <si>
    <t>Worksheet for 1 property, 1 depth and 1 state phase</t>
  </si>
  <si>
    <t>Plots required*</t>
  </si>
  <si>
    <t>Number of plots needed to detect desired MDD at the project scale with the same number of samples per plot as collected</t>
  </si>
  <si>
    <t>Desired MDD**</t>
  </si>
  <si>
    <t>* assumes # of samples per plot is maintainted</t>
  </si>
  <si>
    <r>
      <t>** Source of MDD</t>
    </r>
    <r>
      <rPr>
        <u val="single"/>
        <sz val="10"/>
        <rFont val="Arial"/>
        <family val="2"/>
      </rPr>
      <t xml:space="preserve">                                                                         .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                               </t>
    </r>
  </si>
  <si>
    <t>Default MDD is set as % of individual property mean</t>
  </si>
  <si>
    <t xml:space="preserve">MDD   absolute </t>
  </si>
  <si>
    <t>Property mean for all state phases</t>
  </si>
  <si>
    <t>State phase</t>
  </si>
  <si>
    <t>Property mean</t>
  </si>
  <si>
    <t>Residual variance</t>
  </si>
  <si>
    <r>
      <t>Desired MDD</t>
    </r>
    <r>
      <rPr>
        <b/>
        <sz val="14"/>
        <rFont val="Arial"/>
        <family val="2"/>
      </rPr>
      <t xml:space="preserve">                  </t>
    </r>
    <r>
      <rPr>
        <b/>
        <sz val="12"/>
        <rFont val="Arial"/>
        <family val="2"/>
      </rPr>
      <t>(percentage of each mean)</t>
    </r>
  </si>
  <si>
    <t>Identifying information:</t>
  </si>
  <si>
    <t>Sampling Sufficiency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</si>
</sst>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</numFmts>
  <fonts count="26">
    <font>
      <sz val="10"/>
      <name val="Arial"/>
      <family val="2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0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0" xfId="0" applyNumberFormat="1" applyFont="1" applyFill="1" applyBorder="1" applyAlignment="1" quotePrefix="1">
      <alignment/>
    </xf>
    <xf numFmtId="0" fontId="10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10" fillId="2" borderId="0" xfId="0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 quotePrefix="1">
      <alignment horizontal="center"/>
    </xf>
    <xf numFmtId="0" fontId="9" fillId="2" borderId="0" xfId="0" applyNumberFormat="1" applyFont="1" applyFill="1" applyBorder="1" applyAlignment="1" quotePrefix="1">
      <alignment horizontal="center"/>
    </xf>
    <xf numFmtId="0" fontId="0" fillId="4" borderId="0" xfId="0" applyFill="1" applyAlignment="1">
      <alignment/>
    </xf>
    <xf numFmtId="0" fontId="1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4" borderId="0" xfId="0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0" fontId="16" fillId="4" borderId="0" xfId="0" applyNumberFormat="1" applyFont="1" applyFill="1" applyBorder="1" applyAlignment="1" quotePrefix="1">
      <alignment/>
    </xf>
    <xf numFmtId="164" fontId="0" fillId="4" borderId="0" xfId="0" applyNumberFormat="1" applyFill="1" applyBorder="1" applyAlignment="1" quotePrefix="1">
      <alignment horizontal="center"/>
    </xf>
    <xf numFmtId="0" fontId="9" fillId="4" borderId="0" xfId="0" applyNumberFormat="1" applyFont="1" applyFill="1" applyBorder="1" applyAlignment="1" quotePrefix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4" fontId="14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2" fontId="18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 quotePrefix="1">
      <alignment/>
    </xf>
    <xf numFmtId="0" fontId="9" fillId="2" borderId="0" xfId="0" applyFont="1" applyFill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0" fillId="0" borderId="3" xfId="0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Alignment="1">
      <alignment/>
    </xf>
    <xf numFmtId="2" fontId="16" fillId="0" borderId="3" xfId="0" applyNumberFormat="1" applyFont="1" applyFill="1" applyBorder="1" applyAlignment="1">
      <alignment/>
    </xf>
    <xf numFmtId="1" fontId="10" fillId="3" borderId="7" xfId="0" applyNumberFormat="1" applyFont="1" applyFill="1" applyBorder="1" applyAlignment="1">
      <alignment horizontal="center"/>
    </xf>
    <xf numFmtId="0" fontId="13" fillId="5" borderId="8" xfId="0" applyNumberFormat="1" applyFont="1" applyFill="1" applyBorder="1" applyAlignment="1" quotePrefix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0" xfId="0" applyNumberFormat="1" applyFont="1" applyFill="1" applyBorder="1" applyAlignment="1" quotePrefix="1">
      <alignment/>
    </xf>
    <xf numFmtId="2" fontId="0" fillId="4" borderId="0" xfId="0" applyNumberFormat="1" applyFill="1" applyAlignment="1">
      <alignment/>
    </xf>
    <xf numFmtId="2" fontId="7" fillId="2" borderId="9" xfId="0" applyNumberFormat="1" applyFont="1" applyFill="1" applyBorder="1" applyAlignment="1">
      <alignment vertical="center"/>
    </xf>
    <xf numFmtId="2" fontId="7" fillId="2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3" fillId="0" borderId="5" xfId="0" applyFont="1" applyBorder="1" applyAlignment="1">
      <alignment/>
    </xf>
    <xf numFmtId="0" fontId="0" fillId="4" borderId="0" xfId="0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2" fontId="0" fillId="2" borderId="5" xfId="0" applyNumberFormat="1" applyFill="1" applyBorder="1" applyAlignment="1">
      <alignment/>
    </xf>
    <xf numFmtId="2" fontId="7" fillId="2" borderId="12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1" fillId="2" borderId="3" xfId="0" applyNumberFormat="1" applyFont="1" applyFill="1" applyBorder="1" applyAlignment="1" quotePrefix="1">
      <alignment/>
    </xf>
    <xf numFmtId="2" fontId="0" fillId="2" borderId="3" xfId="0" applyNumberFormat="1" applyFill="1" applyBorder="1" applyAlignment="1">
      <alignment/>
    </xf>
    <xf numFmtId="0" fontId="7" fillId="2" borderId="3" xfId="0" applyFont="1" applyFill="1" applyBorder="1" applyAlignment="1">
      <alignment/>
    </xf>
    <xf numFmtId="0" fontId="10" fillId="3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" fontId="15" fillId="2" borderId="16" xfId="0" applyNumberFormat="1" applyFont="1" applyFill="1" applyBorder="1" applyAlignment="1">
      <alignment horizontal="center"/>
    </xf>
    <xf numFmtId="2" fontId="15" fillId="2" borderId="17" xfId="0" applyNumberFormat="1" applyFon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8" fillId="3" borderId="19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13" fillId="0" borderId="20" xfId="0" applyNumberFormat="1" applyFont="1" applyBorder="1" applyAlignment="1">
      <alignment horizontal="center"/>
    </xf>
    <xf numFmtId="0" fontId="14" fillId="2" borderId="21" xfId="0" applyFont="1" applyFill="1" applyBorder="1" applyAlignment="1">
      <alignment/>
    </xf>
    <xf numFmtId="0" fontId="14" fillId="2" borderId="22" xfId="0" applyFont="1" applyFill="1" applyBorder="1" applyAlignment="1">
      <alignment/>
    </xf>
    <xf numFmtId="2" fontId="13" fillId="2" borderId="23" xfId="0" applyNumberFormat="1" applyFont="1" applyFill="1" applyBorder="1" applyAlignment="1">
      <alignment horizontal="center" wrapText="1"/>
    </xf>
    <xf numFmtId="0" fontId="14" fillId="5" borderId="24" xfId="0" applyNumberFormat="1" applyFont="1" applyFill="1" applyBorder="1" applyAlignment="1" quotePrefix="1">
      <alignment horizontal="center"/>
    </xf>
    <xf numFmtId="0" fontId="14" fillId="0" borderId="12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quotePrefix="1">
      <alignment horizontal="center"/>
    </xf>
    <xf numFmtId="2" fontId="11" fillId="2" borderId="0" xfId="0" applyNumberFormat="1" applyFont="1" applyFill="1" applyBorder="1" applyAlignment="1" quotePrefix="1">
      <alignment/>
    </xf>
    <xf numFmtId="0" fontId="7" fillId="2" borderId="21" xfId="0" applyFont="1" applyFill="1" applyBorder="1" applyAlignment="1">
      <alignment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15" fillId="0" borderId="9" xfId="0" applyFont="1" applyBorder="1" applyAlignment="1">
      <alignment horizontal="center" wrapText="1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9" fontId="7" fillId="5" borderId="18" xfId="0" applyNumberFormat="1" applyFont="1" applyFill="1" applyBorder="1" applyAlignment="1">
      <alignment horizontal="center"/>
    </xf>
    <xf numFmtId="2" fontId="7" fillId="0" borderId="25" xfId="0" applyNumberFormat="1" applyFont="1" applyBorder="1" applyAlignment="1">
      <alignment/>
    </xf>
    <xf numFmtId="0" fontId="10" fillId="0" borderId="5" xfId="0" applyNumberFormat="1" applyFont="1" applyFill="1" applyBorder="1" applyAlignment="1" quotePrefix="1">
      <alignment/>
    </xf>
    <xf numFmtId="0" fontId="7" fillId="5" borderId="17" xfId="0" applyNumberFormat="1" applyFont="1" applyFill="1" applyBorder="1" applyAlignment="1" quotePrefix="1">
      <alignment horizontal="center"/>
    </xf>
    <xf numFmtId="0" fontId="9" fillId="5" borderId="34" xfId="0" applyNumberFormat="1" applyFont="1" applyFill="1" applyBorder="1" applyAlignment="1" quotePrefix="1">
      <alignment horizontal="center"/>
    </xf>
    <xf numFmtId="2" fontId="8" fillId="3" borderId="29" xfId="0" applyNumberFormat="1" applyFont="1" applyFill="1" applyBorder="1" applyAlignment="1">
      <alignment horizontal="center" vertical="center"/>
    </xf>
    <xf numFmtId="2" fontId="8" fillId="3" borderId="34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" fillId="2" borderId="12" xfId="0" applyFont="1" applyFill="1" applyBorder="1" applyAlignment="1">
      <alignment vertical="center"/>
    </xf>
    <xf numFmtId="2" fontId="22" fillId="5" borderId="36" xfId="0" applyNumberFormat="1" applyFont="1" applyFill="1" applyBorder="1" applyAlignment="1" quotePrefix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7" fillId="2" borderId="0" xfId="0" applyNumberFormat="1" applyFont="1" applyFill="1" applyBorder="1" applyAlignment="1" quotePrefix="1">
      <alignment horizontal="center"/>
    </xf>
    <xf numFmtId="0" fontId="14" fillId="0" borderId="4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3" fillId="5" borderId="38" xfId="0" applyNumberFormat="1" applyFont="1" applyFill="1" applyBorder="1" applyAlignment="1" quotePrefix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3" fillId="2" borderId="2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13" fillId="3" borderId="3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center"/>
    </xf>
    <xf numFmtId="1" fontId="13" fillId="3" borderId="4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wrapText="1"/>
    </xf>
    <xf numFmtId="0" fontId="13" fillId="2" borderId="20" xfId="0" applyFont="1" applyFill="1" applyBorder="1" applyAlignment="1">
      <alignment wrapText="1"/>
    </xf>
    <xf numFmtId="0" fontId="13" fillId="2" borderId="43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/>
    </xf>
    <xf numFmtId="2" fontId="13" fillId="2" borderId="4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8" fillId="3" borderId="46" xfId="0" applyNumberFormat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164" fontId="11" fillId="3" borderId="48" xfId="0" applyNumberFormat="1" applyFont="1" applyFill="1" applyBorder="1" applyAlignment="1" quotePrefix="1">
      <alignment horizontal="center"/>
    </xf>
    <xf numFmtId="164" fontId="11" fillId="3" borderId="16" xfId="0" applyNumberFormat="1" applyFont="1" applyFill="1" applyBorder="1" applyAlignment="1" quotePrefix="1">
      <alignment horizontal="center"/>
    </xf>
    <xf numFmtId="164" fontId="11" fillId="3" borderId="34" xfId="0" applyNumberFormat="1" applyFont="1" applyFill="1" applyBorder="1" applyAlignment="1" quotePrefix="1">
      <alignment horizontal="center"/>
    </xf>
    <xf numFmtId="164" fontId="11" fillId="3" borderId="17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left" indent="1"/>
    </xf>
    <xf numFmtId="0" fontId="13" fillId="0" borderId="49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3" fillId="5" borderId="15" xfId="0" applyNumberFormat="1" applyFont="1" applyFill="1" applyBorder="1" applyAlignment="1" quotePrefix="1">
      <alignment horizontal="center"/>
    </xf>
    <xf numFmtId="0" fontId="0" fillId="0" borderId="50" xfId="0" applyFill="1" applyBorder="1" applyAlignment="1">
      <alignment/>
    </xf>
    <xf numFmtId="0" fontId="0" fillId="2" borderId="6" xfId="0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0" borderId="12" xfId="0" applyFill="1" applyBorder="1" applyAlignment="1">
      <alignment/>
    </xf>
    <xf numFmtId="0" fontId="13" fillId="5" borderId="20" xfId="0" applyNumberFormat="1" applyFont="1" applyFill="1" applyBorder="1" applyAlignment="1" quotePrefix="1">
      <alignment horizontal="center"/>
    </xf>
    <xf numFmtId="0" fontId="13" fillId="5" borderId="39" xfId="0" applyNumberFormat="1" applyFont="1" applyFill="1" applyBorder="1" applyAlignment="1" quotePrefix="1">
      <alignment horizontal="center"/>
    </xf>
    <xf numFmtId="0" fontId="13" fillId="5" borderId="43" xfId="0" applyNumberFormat="1" applyFont="1" applyFill="1" applyBorder="1" applyAlignment="1" quotePrefix="1">
      <alignment horizontal="center"/>
    </xf>
    <xf numFmtId="0" fontId="13" fillId="5" borderId="42" xfId="0" applyNumberFormat="1" applyFont="1" applyFill="1" applyBorder="1" applyAlignment="1" quotePrefix="1">
      <alignment horizontal="center"/>
    </xf>
    <xf numFmtId="0" fontId="13" fillId="5" borderId="0" xfId="0" applyNumberFormat="1" applyFont="1" applyFill="1" applyBorder="1" applyAlignment="1" quotePrefix="1">
      <alignment horizontal="center"/>
    </xf>
    <xf numFmtId="0" fontId="13" fillId="5" borderId="52" xfId="0" applyNumberFormat="1" applyFont="1" applyFill="1" applyBorder="1" applyAlignment="1" quotePrefix="1">
      <alignment horizontal="center"/>
    </xf>
    <xf numFmtId="2" fontId="13" fillId="2" borderId="31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51" xfId="0" applyFont="1" applyFill="1" applyBorder="1" applyAlignment="1">
      <alignment/>
    </xf>
    <xf numFmtId="0" fontId="13" fillId="2" borderId="48" xfId="0" applyFont="1" applyFill="1" applyBorder="1" applyAlignment="1">
      <alignment horizontal="center"/>
    </xf>
    <xf numFmtId="2" fontId="13" fillId="2" borderId="48" xfId="0" applyNumberFormat="1" applyFont="1" applyFill="1" applyBorder="1" applyAlignment="1">
      <alignment horizontal="center"/>
    </xf>
    <xf numFmtId="0" fontId="13" fillId="5" borderId="24" xfId="0" applyNumberFormat="1" applyFont="1" applyFill="1" applyBorder="1" applyAlignment="1" quotePrefix="1">
      <alignment horizontal="center"/>
    </xf>
    <xf numFmtId="0" fontId="13" fillId="5" borderId="53" xfId="0" applyNumberFormat="1" applyFont="1" applyFill="1" applyBorder="1" applyAlignment="1" quotePrefix="1">
      <alignment horizontal="center"/>
    </xf>
    <xf numFmtId="0" fontId="0" fillId="0" borderId="25" xfId="0" applyFill="1" applyBorder="1" applyAlignment="1">
      <alignment/>
    </xf>
    <xf numFmtId="166" fontId="14" fillId="0" borderId="54" xfId="22" applyNumberFormat="1" applyFont="1" applyFill="1" applyBorder="1" applyAlignment="1">
      <alignment horizontal="center" wrapText="1"/>
      <protection/>
    </xf>
    <xf numFmtId="2" fontId="14" fillId="0" borderId="55" xfId="22" applyNumberFormat="1" applyFont="1" applyFill="1" applyBorder="1" applyAlignment="1">
      <alignment horizontal="center" wrapText="1"/>
      <protection/>
    </xf>
    <xf numFmtId="2" fontId="14" fillId="0" borderId="13" xfId="22" applyNumberFormat="1" applyFont="1" applyFill="1" applyBorder="1" applyAlignment="1">
      <alignment horizontal="center" wrapText="1"/>
      <protection/>
    </xf>
    <xf numFmtId="0" fontId="14" fillId="0" borderId="54" xfId="22" applyNumberFormat="1" applyFont="1" applyFill="1" applyBorder="1" applyAlignment="1">
      <alignment horizontal="center" wrapText="1"/>
      <protection/>
    </xf>
    <xf numFmtId="0" fontId="14" fillId="0" borderId="13" xfId="22" applyNumberFormat="1" applyFont="1" applyFill="1" applyBorder="1" applyAlignment="1">
      <alignment horizontal="center" wrapText="1"/>
      <protection/>
    </xf>
    <xf numFmtId="0" fontId="14" fillId="0" borderId="55" xfId="22" applyNumberFormat="1" applyFont="1" applyFill="1" applyBorder="1" applyAlignment="1">
      <alignment horizontal="center" wrapText="1"/>
      <protection/>
    </xf>
    <xf numFmtId="164" fontId="11" fillId="3" borderId="0" xfId="0" applyNumberFormat="1" applyFont="1" applyFill="1" applyBorder="1" applyAlignment="1" quotePrefix="1">
      <alignment horizontal="center"/>
    </xf>
    <xf numFmtId="164" fontId="11" fillId="3" borderId="48" xfId="0" applyNumberFormat="1" applyFont="1" applyFill="1" applyBorder="1" applyAlignment="1">
      <alignment horizontal="center"/>
    </xf>
    <xf numFmtId="2" fontId="13" fillId="0" borderId="51" xfId="0" applyNumberFormat="1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/>
    </xf>
    <xf numFmtId="2" fontId="13" fillId="0" borderId="43" xfId="0" applyNumberFormat="1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58" xfId="0" applyNumberFormat="1" applyFont="1" applyFill="1" applyBorder="1" applyAlignment="1">
      <alignment horizontal="center"/>
    </xf>
    <xf numFmtId="2" fontId="13" fillId="2" borderId="39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28" xfId="21" applyFont="1" applyFill="1" applyBorder="1" applyAlignment="1">
      <alignment horizontal="center"/>
      <protection/>
    </xf>
    <xf numFmtId="0" fontId="11" fillId="3" borderId="29" xfId="21" applyFont="1" applyFill="1" applyBorder="1" applyAlignment="1">
      <alignment horizontal="center"/>
      <protection/>
    </xf>
    <xf numFmtId="0" fontId="13" fillId="5" borderId="18" xfId="0" applyNumberFormat="1" applyFont="1" applyFill="1" applyBorder="1" applyAlignment="1" quotePrefix="1">
      <alignment horizontal="center"/>
    </xf>
    <xf numFmtId="0" fontId="13" fillId="5" borderId="16" xfId="0" applyNumberFormat="1" applyFont="1" applyFill="1" applyBorder="1" applyAlignment="1" quotePrefix="1">
      <alignment horizontal="center"/>
    </xf>
    <xf numFmtId="0" fontId="13" fillId="5" borderId="17" xfId="0" applyNumberFormat="1" applyFont="1" applyFill="1" applyBorder="1" applyAlignment="1" quotePrefix="1">
      <alignment horizontal="center"/>
    </xf>
    <xf numFmtId="0" fontId="11" fillId="3" borderId="48" xfId="21" applyFont="1" applyFill="1" applyBorder="1" applyAlignment="1">
      <alignment horizontal="center"/>
      <protection/>
    </xf>
    <xf numFmtId="0" fontId="11" fillId="3" borderId="16" xfId="0" applyFont="1" applyFill="1" applyBorder="1" applyAlignment="1">
      <alignment horizontal="center"/>
    </xf>
    <xf numFmtId="0" fontId="11" fillId="3" borderId="34" xfId="21" applyFont="1" applyFill="1" applyBorder="1" applyAlignment="1">
      <alignment horizontal="center"/>
      <protection/>
    </xf>
    <xf numFmtId="164" fontId="11" fillId="3" borderId="36" xfId="0" applyNumberFormat="1" applyFont="1" applyFill="1" applyBorder="1" applyAlignment="1">
      <alignment horizontal="center"/>
    </xf>
    <xf numFmtId="164" fontId="11" fillId="3" borderId="18" xfId="0" applyNumberFormat="1" applyFont="1" applyFill="1" applyBorder="1" applyAlignment="1">
      <alignment horizontal="center"/>
    </xf>
    <xf numFmtId="164" fontId="11" fillId="3" borderId="16" xfId="0" applyNumberFormat="1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 wrapText="1"/>
    </xf>
    <xf numFmtId="0" fontId="11" fillId="3" borderId="48" xfId="21" applyFont="1" applyFill="1" applyBorder="1" applyAlignment="1">
      <alignment vertical="top" wrapText="1"/>
      <protection/>
    </xf>
    <xf numFmtId="0" fontId="11" fillId="3" borderId="48" xfId="21" applyFont="1" applyFill="1" applyBorder="1" applyAlignment="1">
      <alignment wrapText="1"/>
      <protection/>
    </xf>
    <xf numFmtId="0" fontId="11" fillId="3" borderId="48" xfId="0" applyNumberFormat="1" applyFont="1" applyFill="1" applyBorder="1" applyAlignment="1" quotePrefix="1">
      <alignment vertical="center" wrapText="1"/>
    </xf>
    <xf numFmtId="0" fontId="14" fillId="5" borderId="35" xfId="0" applyNumberFormat="1" applyFont="1" applyFill="1" applyBorder="1" applyAlignment="1" quotePrefix="1">
      <alignment horizontal="center"/>
    </xf>
    <xf numFmtId="0" fontId="14" fillId="5" borderId="36" xfId="0" applyNumberFormat="1" applyFont="1" applyFill="1" applyBorder="1" applyAlignment="1" quotePrefix="1">
      <alignment horizontal="center"/>
    </xf>
    <xf numFmtId="0" fontId="14" fillId="5" borderId="18" xfId="0" applyNumberFormat="1" applyFont="1" applyFill="1" applyBorder="1" applyAlignment="1" quotePrefix="1">
      <alignment horizontal="center"/>
    </xf>
    <xf numFmtId="0" fontId="14" fillId="5" borderId="27" xfId="0" applyNumberFormat="1" applyFont="1" applyFill="1" applyBorder="1" applyAlignment="1" quotePrefix="1">
      <alignment horizontal="center"/>
    </xf>
    <xf numFmtId="0" fontId="14" fillId="5" borderId="60" xfId="0" applyNumberFormat="1" applyFont="1" applyFill="1" applyBorder="1" applyAlignment="1" quotePrefix="1">
      <alignment horizontal="center"/>
    </xf>
    <xf numFmtId="0" fontId="14" fillId="5" borderId="59" xfId="0" applyNumberFormat="1" applyFont="1" applyFill="1" applyBorder="1" applyAlignment="1" quotePrefix="1">
      <alignment horizontal="center"/>
    </xf>
    <xf numFmtId="0" fontId="14" fillId="5" borderId="61" xfId="0" applyNumberFormat="1" applyFont="1" applyFill="1" applyBorder="1" applyAlignment="1" quotePrefix="1">
      <alignment horizontal="center"/>
    </xf>
    <xf numFmtId="0" fontId="14" fillId="5" borderId="7" xfId="0" applyNumberFormat="1" applyFont="1" applyFill="1" applyBorder="1" applyAlignment="1" quotePrefix="1">
      <alignment horizontal="center"/>
    </xf>
    <xf numFmtId="0" fontId="13" fillId="0" borderId="50" xfId="0" applyFont="1" applyBorder="1" applyAlignment="1">
      <alignment horizontal="center" wrapText="1"/>
    </xf>
    <xf numFmtId="0" fontId="13" fillId="5" borderId="56" xfId="0" applyNumberFormat="1" applyFont="1" applyFill="1" applyBorder="1" applyAlignment="1" quotePrefix="1">
      <alignment horizontal="center"/>
    </xf>
    <xf numFmtId="0" fontId="13" fillId="5" borderId="47" xfId="0" applyNumberFormat="1" applyFont="1" applyFill="1" applyBorder="1" applyAlignment="1" quotePrefix="1">
      <alignment horizontal="center"/>
    </xf>
    <xf numFmtId="2" fontId="7" fillId="0" borderId="5" xfId="22" applyNumberFormat="1" applyFont="1" applyFill="1" applyBorder="1" applyAlignment="1">
      <alignment wrapText="1"/>
      <protection/>
    </xf>
    <xf numFmtId="2" fontId="7" fillId="0" borderId="9" xfId="22" applyNumberFormat="1" applyFont="1" applyFill="1" applyBorder="1" applyAlignment="1">
      <alignment/>
      <protection/>
    </xf>
    <xf numFmtId="2" fontId="7" fillId="0" borderId="10" xfId="22" applyNumberFormat="1" applyFont="1" applyFill="1" applyBorder="1" applyAlignment="1">
      <alignment/>
      <protection/>
    </xf>
    <xf numFmtId="2" fontId="7" fillId="0" borderId="11" xfId="22" applyNumberFormat="1" applyFont="1" applyFill="1" applyBorder="1" applyAlignment="1">
      <alignment/>
      <protection/>
    </xf>
    <xf numFmtId="2" fontId="7" fillId="0" borderId="5" xfId="22" applyNumberFormat="1" applyFont="1" applyFill="1" applyBorder="1" applyAlignment="1">
      <alignment/>
      <protection/>
    </xf>
    <xf numFmtId="0" fontId="14" fillId="0" borderId="62" xfId="22" applyNumberFormat="1" applyFont="1" applyFill="1" applyBorder="1" applyAlignment="1">
      <alignment horizontal="center" wrapText="1"/>
      <protection/>
    </xf>
    <xf numFmtId="2" fontId="11" fillId="3" borderId="35" xfId="0" applyNumberFormat="1" applyFont="1" applyFill="1" applyBorder="1" applyAlignment="1" quotePrefix="1">
      <alignment horizontal="center"/>
    </xf>
    <xf numFmtId="1" fontId="11" fillId="3" borderId="35" xfId="0" applyNumberFormat="1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2" fontId="24" fillId="5" borderId="35" xfId="0" applyNumberFormat="1" applyFont="1" applyFill="1" applyBorder="1" applyAlignment="1" quotePrefix="1">
      <alignment horizontal="center"/>
    </xf>
    <xf numFmtId="2" fontId="13" fillId="3" borderId="36" xfId="22" applyNumberFormat="1" applyFont="1" applyFill="1" applyBorder="1" applyAlignment="1">
      <alignment horizontal="center"/>
      <protection/>
    </xf>
    <xf numFmtId="0" fontId="11" fillId="3" borderId="63" xfId="22" applyNumberFormat="1" applyFont="1" applyFill="1" applyBorder="1" applyAlignment="1">
      <alignment horizontal="left" wrapText="1" indent="1"/>
      <protection/>
    </xf>
    <xf numFmtId="2" fontId="11" fillId="3" borderId="28" xfId="0" applyNumberFormat="1" applyFont="1" applyFill="1" applyBorder="1" applyAlignment="1" quotePrefix="1">
      <alignment horizontal="center"/>
    </xf>
    <xf numFmtId="1" fontId="11" fillId="3" borderId="28" xfId="0" applyNumberFormat="1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24" fillId="5" borderId="28" xfId="0" applyNumberFormat="1" applyFont="1" applyFill="1" applyBorder="1" applyAlignment="1" quotePrefix="1">
      <alignment horizontal="center"/>
    </xf>
    <xf numFmtId="2" fontId="13" fillId="3" borderId="48" xfId="22" applyNumberFormat="1" applyFont="1" applyFill="1" applyBorder="1" applyAlignment="1">
      <alignment horizontal="center"/>
      <protection/>
    </xf>
    <xf numFmtId="0" fontId="11" fillId="3" borderId="63" xfId="21" applyFont="1" applyFill="1" applyBorder="1" applyAlignment="1">
      <alignment horizontal="left" indent="1"/>
      <protection/>
    </xf>
    <xf numFmtId="1" fontId="11" fillId="3" borderId="64" xfId="0" applyNumberFormat="1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2" fontId="24" fillId="5" borderId="64" xfId="0" applyNumberFormat="1" applyFont="1" applyFill="1" applyBorder="1" applyAlignment="1" quotePrefix="1">
      <alignment horizontal="center"/>
    </xf>
    <xf numFmtId="2" fontId="13" fillId="3" borderId="58" xfId="22" applyNumberFormat="1" applyFont="1" applyFill="1" applyBorder="1" applyAlignment="1">
      <alignment horizontal="center"/>
      <protection/>
    </xf>
    <xf numFmtId="0" fontId="11" fillId="3" borderId="18" xfId="21" applyFont="1" applyFill="1" applyBorder="1" applyAlignment="1">
      <alignment horizontal="center"/>
      <protection/>
    </xf>
    <xf numFmtId="0" fontId="11" fillId="3" borderId="16" xfId="21" applyFont="1" applyFill="1" applyBorder="1" applyAlignment="1">
      <alignment horizontal="center"/>
      <protection/>
    </xf>
    <xf numFmtId="0" fontId="11" fillId="3" borderId="46" xfId="0" applyFont="1" applyFill="1" applyBorder="1" applyAlignment="1">
      <alignment horizontal="center"/>
    </xf>
    <xf numFmtId="2" fontId="24" fillId="5" borderId="29" xfId="0" applyNumberFormat="1" applyFont="1" applyFill="1" applyBorder="1" applyAlignment="1" quotePrefix="1">
      <alignment horizontal="center"/>
    </xf>
    <xf numFmtId="2" fontId="13" fillId="3" borderId="34" xfId="22" applyNumberFormat="1" applyFont="1" applyFill="1" applyBorder="1" applyAlignment="1">
      <alignment horizontal="center"/>
      <protection/>
    </xf>
    <xf numFmtId="0" fontId="11" fillId="3" borderId="20" xfId="0" applyFont="1" applyFill="1" applyBorder="1" applyAlignment="1">
      <alignment horizontal="center"/>
    </xf>
    <xf numFmtId="2" fontId="24" fillId="5" borderId="27" xfId="0" applyNumberFormat="1" applyFont="1" applyFill="1" applyBorder="1" applyAlignment="1" quotePrefix="1">
      <alignment horizontal="center"/>
    </xf>
    <xf numFmtId="2" fontId="13" fillId="3" borderId="24" xfId="22" applyNumberFormat="1" applyFont="1" applyFill="1" applyBorder="1" applyAlignment="1">
      <alignment horizontal="center"/>
      <protection/>
    </xf>
    <xf numFmtId="164" fontId="11" fillId="3" borderId="16" xfId="21" applyNumberFormat="1" applyFont="1" applyFill="1" applyBorder="1" applyAlignment="1">
      <alignment horizontal="center"/>
      <protection/>
    </xf>
    <xf numFmtId="0" fontId="11" fillId="3" borderId="41" xfId="22" applyNumberFormat="1" applyFont="1" applyFill="1" applyBorder="1" applyAlignment="1">
      <alignment horizontal="left" wrapText="1" indent="1"/>
      <protection/>
    </xf>
    <xf numFmtId="164" fontId="11" fillId="3" borderId="17" xfId="21" applyNumberFormat="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2" fontId="15" fillId="2" borderId="0" xfId="0" applyNumberFormat="1" applyFont="1" applyFill="1" applyBorder="1" applyAlignment="1">
      <alignment wrapText="1"/>
    </xf>
    <xf numFmtId="2" fontId="9" fillId="2" borderId="3" xfId="0" applyNumberFormat="1" applyFont="1" applyFill="1" applyBorder="1" applyAlignment="1">
      <alignment vertical="center" wrapText="1"/>
    </xf>
    <xf numFmtId="0" fontId="11" fillId="3" borderId="58" xfId="21" applyFont="1" applyFill="1" applyBorder="1" applyAlignment="1">
      <alignment wrapText="1"/>
      <protection/>
    </xf>
    <xf numFmtId="0" fontId="11" fillId="3" borderId="65" xfId="21" applyFont="1" applyFill="1" applyBorder="1" applyAlignment="1">
      <alignment horizontal="left" indent="1"/>
      <protection/>
    </xf>
    <xf numFmtId="0" fontId="11" fillId="3" borderId="6" xfId="22" applyNumberFormat="1" applyFont="1" applyFill="1" applyBorder="1" applyAlignment="1">
      <alignment horizontal="left" wrapText="1" indent="1"/>
      <protection/>
    </xf>
    <xf numFmtId="0" fontId="11" fillId="3" borderId="6" xfId="21" applyFont="1" applyFill="1" applyBorder="1" applyAlignment="1">
      <alignment horizontal="left" indent="1"/>
      <protection/>
    </xf>
    <xf numFmtId="0" fontId="11" fillId="3" borderId="40" xfId="22" applyNumberFormat="1" applyFont="1" applyFill="1" applyBorder="1" applyAlignment="1">
      <alignment horizontal="left" wrapText="1" indent="1"/>
      <protection/>
    </xf>
    <xf numFmtId="0" fontId="11" fillId="3" borderId="48" xfId="22" applyNumberFormat="1" applyFont="1" applyFill="1" applyBorder="1" applyAlignment="1">
      <alignment wrapText="1"/>
      <protection/>
    </xf>
    <xf numFmtId="0" fontId="11" fillId="3" borderId="58" xfId="0" applyNumberFormat="1" applyFont="1" applyFill="1" applyBorder="1" applyAlignment="1" quotePrefix="1">
      <alignment vertical="center" wrapText="1"/>
    </xf>
    <xf numFmtId="0" fontId="11" fillId="3" borderId="35" xfId="21" applyFont="1" applyFill="1" applyBorder="1" applyAlignment="1">
      <alignment vertical="top" wrapText="1"/>
      <protection/>
    </xf>
    <xf numFmtId="0" fontId="11" fillId="3" borderId="36" xfId="21" applyFont="1" applyFill="1" applyBorder="1" applyAlignment="1">
      <alignment wrapText="1"/>
      <protection/>
    </xf>
    <xf numFmtId="0" fontId="11" fillId="3" borderId="28" xfId="21" applyFont="1" applyFill="1" applyBorder="1" applyAlignment="1">
      <alignment vertical="top" wrapText="1"/>
      <protection/>
    </xf>
    <xf numFmtId="0" fontId="11" fillId="3" borderId="29" xfId="21" applyFont="1" applyFill="1" applyBorder="1" applyAlignment="1">
      <alignment vertical="top" wrapText="1"/>
      <protection/>
    </xf>
    <xf numFmtId="0" fontId="11" fillId="3" borderId="34" xfId="21" applyFont="1" applyFill="1" applyBorder="1" applyAlignment="1">
      <alignment wrapText="1"/>
      <protection/>
    </xf>
    <xf numFmtId="1" fontId="11" fillId="3" borderId="66" xfId="0" applyNumberFormat="1" applyFont="1" applyFill="1" applyBorder="1" applyAlignment="1">
      <alignment horizontal="center"/>
    </xf>
    <xf numFmtId="1" fontId="11" fillId="3" borderId="51" xfId="0" applyNumberFormat="1" applyFont="1" applyFill="1" applyBorder="1" applyAlignment="1">
      <alignment horizontal="center"/>
    </xf>
    <xf numFmtId="1" fontId="11" fillId="3" borderId="67" xfId="0" applyNumberFormat="1" applyFont="1" applyFill="1" applyBorder="1" applyAlignment="1">
      <alignment horizontal="center"/>
    </xf>
    <xf numFmtId="2" fontId="11" fillId="3" borderId="64" xfId="0" applyNumberFormat="1" applyFont="1" applyFill="1" applyBorder="1" applyAlignment="1" quotePrefix="1">
      <alignment horizontal="center"/>
    </xf>
    <xf numFmtId="164" fontId="11" fillId="3" borderId="58" xfId="0" applyNumberFormat="1" applyFont="1" applyFill="1" applyBorder="1" applyAlignment="1">
      <alignment horizontal="center"/>
    </xf>
    <xf numFmtId="164" fontId="11" fillId="3" borderId="68" xfId="0" applyNumberFormat="1" applyFont="1" applyFill="1" applyBorder="1" applyAlignment="1">
      <alignment horizontal="center"/>
    </xf>
    <xf numFmtId="0" fontId="11" fillId="3" borderId="35" xfId="21" applyFont="1" applyFill="1" applyBorder="1" applyAlignment="1">
      <alignment horizontal="center"/>
      <protection/>
    </xf>
    <xf numFmtId="0" fontId="11" fillId="3" borderId="36" xfId="21" applyFont="1" applyFill="1" applyBorder="1" applyAlignment="1">
      <alignment horizontal="center"/>
      <protection/>
    </xf>
    <xf numFmtId="0" fontId="13" fillId="5" borderId="45" xfId="0" applyNumberFormat="1" applyFont="1" applyFill="1" applyBorder="1" applyAlignment="1" quotePrefix="1">
      <alignment horizontal="center"/>
    </xf>
    <xf numFmtId="0" fontId="13" fillId="5" borderId="63" xfId="0" applyNumberFormat="1" applyFont="1" applyFill="1" applyBorder="1" applyAlignment="1" quotePrefix="1">
      <alignment horizontal="center"/>
    </xf>
    <xf numFmtId="0" fontId="13" fillId="5" borderId="41" xfId="0" applyNumberFormat="1" applyFont="1" applyFill="1" applyBorder="1" applyAlignment="1" quotePrefix="1">
      <alignment horizontal="center"/>
    </xf>
    <xf numFmtId="0" fontId="13" fillId="5" borderId="46" xfId="0" applyNumberFormat="1" applyFont="1" applyFill="1" applyBorder="1" applyAlignment="1" quotePrefix="1">
      <alignment horizontal="center"/>
    </xf>
    <xf numFmtId="0" fontId="11" fillId="3" borderId="24" xfId="0" applyNumberFormat="1" applyFont="1" applyFill="1" applyBorder="1" applyAlignment="1" quotePrefix="1">
      <alignment vertical="center" wrapText="1"/>
    </xf>
    <xf numFmtId="0" fontId="11" fillId="3" borderId="24" xfId="21" applyFont="1" applyFill="1" applyBorder="1" applyAlignment="1">
      <alignment vertical="top" wrapText="1"/>
      <protection/>
    </xf>
    <xf numFmtId="0" fontId="11" fillId="3" borderId="20" xfId="21" applyFont="1" applyFill="1" applyBorder="1" applyAlignment="1">
      <alignment horizontal="left" indent="1"/>
      <protection/>
    </xf>
    <xf numFmtId="0" fontId="14" fillId="0" borderId="22" xfId="22" applyNumberFormat="1" applyFont="1" applyFill="1" applyBorder="1" applyAlignment="1">
      <alignment horizontal="center" wrapText="1"/>
      <protection/>
    </xf>
    <xf numFmtId="2" fontId="7" fillId="0" borderId="12" xfId="22" applyNumberFormat="1" applyFont="1" applyFill="1" applyBorder="1" applyAlignment="1">
      <alignment/>
      <protection/>
    </xf>
    <xf numFmtId="2" fontId="7" fillId="0" borderId="0" xfId="22" applyNumberFormat="1" applyFont="1" applyFill="1" applyBorder="1" applyAlignment="1">
      <alignment wrapText="1"/>
      <protection/>
    </xf>
    <xf numFmtId="0" fontId="6" fillId="0" borderId="0" xfId="0" applyFont="1" applyAlignment="1">
      <alignment vertical="center"/>
    </xf>
    <xf numFmtId="0" fontId="14" fillId="2" borderId="1" xfId="22" applyNumberFormat="1" applyFont="1" applyFill="1" applyBorder="1" applyAlignment="1">
      <alignment horizontal="left" wrapText="1" indent="1"/>
      <protection/>
    </xf>
    <xf numFmtId="0" fontId="14" fillId="2" borderId="26" xfId="22" applyNumberFormat="1" applyFont="1" applyFill="1" applyBorder="1" applyAlignment="1">
      <alignment horizontal="left" wrapText="1" indent="1"/>
      <protection/>
    </xf>
    <xf numFmtId="0" fontId="14" fillId="2" borderId="2" xfId="22" applyNumberFormat="1" applyFont="1" applyFill="1" applyBorder="1" applyAlignment="1">
      <alignment horizontal="left" wrapText="1" indent="1"/>
      <protection/>
    </xf>
    <xf numFmtId="49" fontId="11" fillId="3" borderId="54" xfId="23" applyNumberFormat="1" applyFont="1" applyFill="1" applyBorder="1" applyAlignment="1">
      <alignment horizontal="center" wrapText="1"/>
      <protection/>
    </xf>
    <xf numFmtId="49" fontId="11" fillId="3" borderId="55" xfId="23" applyNumberFormat="1" applyFont="1" applyFill="1" applyBorder="1" applyAlignment="1">
      <alignment horizontal="center" wrapText="1"/>
      <protection/>
    </xf>
    <xf numFmtId="49" fontId="11" fillId="3" borderId="13" xfId="23" applyNumberFormat="1" applyFont="1" applyFill="1" applyBorder="1" applyAlignment="1">
      <alignment horizontal="center" wrapText="1"/>
      <protection/>
    </xf>
    <xf numFmtId="49" fontId="11" fillId="3" borderId="35" xfId="0" applyNumberFormat="1" applyFont="1" applyFill="1" applyBorder="1" applyAlignment="1">
      <alignment horizontal="center"/>
    </xf>
    <xf numFmtId="49" fontId="11" fillId="3" borderId="36" xfId="0" applyNumberFormat="1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center"/>
    </xf>
    <xf numFmtId="49" fontId="11" fillId="3" borderId="28" xfId="0" applyNumberFormat="1" applyFont="1" applyFill="1" applyBorder="1" applyAlignment="1">
      <alignment horizontal="center" wrapText="1"/>
    </xf>
    <xf numFmtId="49" fontId="11" fillId="3" borderId="48" xfId="0" applyNumberFormat="1" applyFont="1" applyFill="1" applyBorder="1" applyAlignment="1">
      <alignment horizontal="center" wrapText="1"/>
    </xf>
    <xf numFmtId="49" fontId="11" fillId="3" borderId="16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" fontId="11" fillId="3" borderId="43" xfId="0" applyNumberFormat="1" applyFont="1" applyFill="1" applyBorder="1" applyAlignment="1">
      <alignment horizontal="center"/>
    </xf>
    <xf numFmtId="0" fontId="11" fillId="3" borderId="64" xfId="21" applyFont="1" applyFill="1" applyBorder="1" applyAlignment="1">
      <alignment horizontal="center"/>
      <protection/>
    </xf>
    <xf numFmtId="0" fontId="11" fillId="3" borderId="58" xfId="21" applyFont="1" applyFill="1" applyBorder="1" applyAlignment="1">
      <alignment horizontal="center"/>
      <protection/>
    </xf>
    <xf numFmtId="0" fontId="11" fillId="3" borderId="68" xfId="21" applyFont="1" applyFill="1" applyBorder="1" applyAlignment="1">
      <alignment horizontal="center"/>
      <protection/>
    </xf>
    <xf numFmtId="164" fontId="11" fillId="3" borderId="48" xfId="21" applyNumberFormat="1" applyFont="1" applyFill="1" applyBorder="1" applyAlignment="1">
      <alignment horizontal="center"/>
      <protection/>
    </xf>
    <xf numFmtId="0" fontId="11" fillId="3" borderId="35" xfId="22" applyNumberFormat="1" applyFont="1" applyFill="1" applyBorder="1" applyAlignment="1">
      <alignment horizontal="center" wrapText="1"/>
      <protection/>
    </xf>
    <xf numFmtId="164" fontId="11" fillId="3" borderId="36" xfId="21" applyNumberFormat="1" applyFont="1" applyFill="1" applyBorder="1" applyAlignment="1">
      <alignment horizontal="center"/>
      <protection/>
    </xf>
    <xf numFmtId="164" fontId="11" fillId="3" borderId="18" xfId="21" applyNumberFormat="1" applyFont="1" applyFill="1" applyBorder="1" applyAlignment="1">
      <alignment horizontal="center"/>
      <protection/>
    </xf>
    <xf numFmtId="0" fontId="11" fillId="3" borderId="28" xfId="22" applyNumberFormat="1" applyFont="1" applyFill="1" applyBorder="1" applyAlignment="1">
      <alignment horizontal="center" wrapText="1"/>
      <protection/>
    </xf>
    <xf numFmtId="0" fontId="11" fillId="3" borderId="29" xfId="22" applyNumberFormat="1" applyFont="1" applyFill="1" applyBorder="1" applyAlignment="1">
      <alignment horizontal="center" wrapText="1"/>
      <protection/>
    </xf>
    <xf numFmtId="164" fontId="11" fillId="3" borderId="34" xfId="21" applyNumberFormat="1" applyFont="1" applyFill="1" applyBorder="1" applyAlignment="1">
      <alignment horizontal="center"/>
      <protection/>
    </xf>
    <xf numFmtId="0" fontId="11" fillId="3" borderId="35" xfId="22" applyNumberFormat="1" applyFont="1" applyFill="1" applyBorder="1" applyAlignment="1">
      <alignment vertical="top" wrapText="1"/>
      <protection/>
    </xf>
    <xf numFmtId="0" fontId="11" fillId="3" borderId="36" xfId="22" applyNumberFormat="1" applyFont="1" applyFill="1" applyBorder="1" applyAlignment="1">
      <alignment wrapText="1"/>
      <protection/>
    </xf>
    <xf numFmtId="0" fontId="11" fillId="3" borderId="18" xfId="22" applyNumberFormat="1" applyFont="1" applyFill="1" applyBorder="1" applyAlignment="1">
      <alignment horizontal="left" wrapText="1" indent="1"/>
      <protection/>
    </xf>
    <xf numFmtId="0" fontId="11" fillId="3" borderId="28" xfId="22" applyNumberFormat="1" applyFont="1" applyFill="1" applyBorder="1" applyAlignment="1">
      <alignment vertical="top" wrapText="1"/>
      <protection/>
    </xf>
    <xf numFmtId="0" fontId="11" fillId="3" borderId="16" xfId="22" applyNumberFormat="1" applyFont="1" applyFill="1" applyBorder="1" applyAlignment="1">
      <alignment horizontal="left" wrapText="1" indent="1"/>
      <protection/>
    </xf>
    <xf numFmtId="0" fontId="11" fillId="3" borderId="29" xfId="22" applyNumberFormat="1" applyFont="1" applyFill="1" applyBorder="1" applyAlignment="1">
      <alignment vertical="top" wrapText="1"/>
      <protection/>
    </xf>
    <xf numFmtId="0" fontId="11" fillId="3" borderId="34" xfId="22" applyNumberFormat="1" applyFont="1" applyFill="1" applyBorder="1" applyAlignment="1">
      <alignment wrapText="1"/>
      <protection/>
    </xf>
    <xf numFmtId="0" fontId="11" fillId="3" borderId="17" xfId="22" applyNumberFormat="1" applyFont="1" applyFill="1" applyBorder="1" applyAlignment="1">
      <alignment horizontal="left" wrapText="1" indent="1"/>
      <protection/>
    </xf>
    <xf numFmtId="0" fontId="10" fillId="2" borderId="0" xfId="0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wrapText="1"/>
    </xf>
    <xf numFmtId="2" fontId="7" fillId="2" borderId="48" xfId="0" applyNumberFormat="1" applyFont="1" applyFill="1" applyBorder="1" applyAlignment="1">
      <alignment horizontal="center" wrapText="1"/>
    </xf>
    <xf numFmtId="2" fontId="7" fillId="2" borderId="29" xfId="0" applyNumberFormat="1" applyFont="1" applyFill="1" applyBorder="1" applyAlignment="1">
      <alignment horizontal="center" wrapText="1"/>
    </xf>
    <xf numFmtId="2" fontId="7" fillId="2" borderId="34" xfId="0" applyNumberFormat="1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13" fillId="2" borderId="44" xfId="0" applyNumberFormat="1" applyFont="1" applyFill="1" applyBorder="1" applyAlignment="1">
      <alignment horizontal="center"/>
    </xf>
    <xf numFmtId="2" fontId="13" fillId="2" borderId="4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3" fillId="3" borderId="69" xfId="0" applyNumberFormat="1" applyFont="1" applyFill="1" applyBorder="1" applyAlignment="1">
      <alignment horizontal="center"/>
    </xf>
    <xf numFmtId="2" fontId="13" fillId="3" borderId="70" xfId="0" applyNumberFormat="1" applyFont="1" applyFill="1" applyBorder="1" applyAlignment="1">
      <alignment horizontal="center"/>
    </xf>
    <xf numFmtId="164" fontId="13" fillId="2" borderId="65" xfId="0" applyNumberFormat="1" applyFont="1" applyFill="1" applyBorder="1" applyAlignment="1" quotePrefix="1">
      <alignment horizontal="center"/>
    </xf>
    <xf numFmtId="164" fontId="13" fillId="2" borderId="71" xfId="0" applyNumberFormat="1" applyFont="1" applyFill="1" applyBorder="1" applyAlignment="1" quotePrefix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wrapText="1"/>
    </xf>
    <xf numFmtId="0" fontId="13" fillId="2" borderId="52" xfId="0" applyFont="1" applyFill="1" applyBorder="1" applyAlignment="1">
      <alignment horizontal="center" wrapText="1"/>
    </xf>
    <xf numFmtId="2" fontId="8" fillId="3" borderId="9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 wrapText="1"/>
    </xf>
    <xf numFmtId="2" fontId="7" fillId="2" borderId="65" xfId="0" applyNumberFormat="1" applyFont="1" applyFill="1" applyBorder="1" applyAlignment="1">
      <alignment horizontal="center" wrapText="1"/>
    </xf>
    <xf numFmtId="2" fontId="7" fillId="2" borderId="71" xfId="0" applyNumberFormat="1" applyFont="1" applyFill="1" applyBorder="1" applyAlignment="1">
      <alignment horizontal="center" wrapText="1"/>
    </xf>
    <xf numFmtId="2" fontId="7" fillId="2" borderId="27" xfId="0" applyNumberFormat="1" applyFont="1" applyFill="1" applyBorder="1" applyAlignment="1">
      <alignment horizontal="center" wrapText="1"/>
    </xf>
    <xf numFmtId="2" fontId="7" fillId="2" borderId="24" xfId="0" applyNumberFormat="1" applyFont="1" applyFill="1" applyBorder="1" applyAlignment="1">
      <alignment horizontal="center" wrapText="1"/>
    </xf>
    <xf numFmtId="2" fontId="7" fillId="2" borderId="20" xfId="0" applyNumberFormat="1" applyFont="1" applyFill="1" applyBorder="1" applyAlignment="1">
      <alignment horizontal="center" wrapText="1"/>
    </xf>
    <xf numFmtId="2" fontId="7" fillId="2" borderId="46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164" fontId="7" fillId="2" borderId="21" xfId="0" applyNumberFormat="1" applyFont="1" applyFill="1" applyBorder="1" applyAlignment="1" quotePrefix="1">
      <alignment horizontal="center"/>
    </xf>
    <xf numFmtId="164" fontId="7" fillId="2" borderId="3" xfId="0" applyNumberFormat="1" applyFont="1" applyFill="1" applyBorder="1" applyAlignment="1" quotePrefix="1">
      <alignment horizontal="center"/>
    </xf>
    <xf numFmtId="164" fontId="7" fillId="2" borderId="33" xfId="0" applyNumberFormat="1" applyFont="1" applyFill="1" applyBorder="1" applyAlignment="1" quotePrefix="1">
      <alignment horizontal="center"/>
    </xf>
    <xf numFmtId="164" fontId="7" fillId="2" borderId="12" xfId="0" applyNumberFormat="1" applyFont="1" applyFill="1" applyBorder="1" applyAlignment="1" quotePrefix="1">
      <alignment horizontal="center"/>
    </xf>
    <xf numFmtId="164" fontId="7" fillId="2" borderId="0" xfId="0" applyNumberFormat="1" applyFont="1" applyFill="1" applyBorder="1" applyAlignment="1" quotePrefix="1">
      <alignment horizontal="center"/>
    </xf>
    <xf numFmtId="164" fontId="7" fillId="2" borderId="4" xfId="0" applyNumberFormat="1" applyFont="1" applyFill="1" applyBorder="1" applyAlignment="1" quotePrefix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3" fillId="2" borderId="33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2" fontId="13" fillId="2" borderId="50" xfId="0" applyNumberFormat="1" applyFont="1" applyFill="1" applyBorder="1" applyAlignment="1">
      <alignment horizontal="center"/>
    </xf>
    <xf numFmtId="2" fontId="13" fillId="2" borderId="15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72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left" wrapText="1"/>
    </xf>
    <xf numFmtId="2" fontId="7" fillId="2" borderId="5" xfId="0" applyNumberFormat="1" applyFont="1" applyFill="1" applyBorder="1" applyAlignment="1">
      <alignment horizontal="left" wrapText="1"/>
    </xf>
    <xf numFmtId="2" fontId="15" fillId="2" borderId="21" xfId="0" applyNumberFormat="1" applyFont="1" applyFill="1" applyBorder="1" applyAlignment="1">
      <alignment horizontal="center" wrapText="1"/>
    </xf>
    <xf numFmtId="2" fontId="15" fillId="2" borderId="33" xfId="0" applyNumberFormat="1" applyFont="1" applyFill="1" applyBorder="1" applyAlignment="1">
      <alignment horizontal="center" wrapText="1"/>
    </xf>
    <xf numFmtId="2" fontId="15" fillId="2" borderId="25" xfId="0" applyNumberFormat="1" applyFont="1" applyFill="1" applyBorder="1" applyAlignment="1">
      <alignment horizontal="center" wrapText="1"/>
    </xf>
    <xf numFmtId="2" fontId="15" fillId="2" borderId="37" xfId="0" applyNumberFormat="1" applyFont="1" applyFill="1" applyBorder="1" applyAlignment="1">
      <alignment horizont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9" fillId="2" borderId="33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2" fontId="9" fillId="2" borderId="37" xfId="0" applyNumberFormat="1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2" fontId="9" fillId="2" borderId="33" xfId="0" applyNumberFormat="1" applyFont="1" applyFill="1" applyBorder="1" applyAlignment="1">
      <alignment horizontal="left" vertical="center" wrapText="1"/>
    </xf>
    <xf numFmtId="2" fontId="9" fillId="2" borderId="25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left" vertical="center" wrapText="1"/>
    </xf>
    <xf numFmtId="2" fontId="9" fillId="2" borderId="37" xfId="0" applyNumberFormat="1" applyFont="1" applyFill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fficinecy table" xfId="21"/>
    <cellStyle name="Normal_ttest" xfId="22"/>
    <cellStyle name="Normal_variancete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E250"/>
  <sheetViews>
    <sheetView tabSelected="1" workbookViewId="0" topLeftCell="A1">
      <selection activeCell="G2" sqref="G2"/>
    </sheetView>
  </sheetViews>
  <sheetFormatPr defaultColWidth="9.140625" defaultRowHeight="12.75"/>
  <cols>
    <col min="1" max="1" width="1.8515625" style="1" customWidth="1"/>
    <col min="2" max="2" width="12.00390625" style="0" customWidth="1"/>
    <col min="3" max="3" width="19.57421875" style="0" customWidth="1"/>
    <col min="4" max="4" width="15.00390625" style="0" customWidth="1"/>
    <col min="5" max="7" width="13.8515625" style="0" customWidth="1"/>
    <col min="8" max="11" width="13.8515625" style="44" customWidth="1"/>
    <col min="12" max="12" width="14.28125" style="15" customWidth="1"/>
    <col min="13" max="13" width="11.421875" style="45" customWidth="1"/>
    <col min="14" max="14" width="13.140625" style="5" customWidth="1"/>
    <col min="15" max="15" width="16.140625" style="5" customWidth="1"/>
    <col min="16" max="16" width="11.140625" style="5" customWidth="1"/>
    <col min="17" max="18" width="15.8515625" style="5" customWidth="1"/>
    <col min="19" max="56" width="11.140625" style="5" customWidth="1"/>
    <col min="57" max="16384" width="11.140625" style="0" customWidth="1"/>
  </cols>
  <sheetData>
    <row r="1" spans="8:56" s="1" customFormat="1" ht="12.75">
      <c r="H1" s="2"/>
      <c r="I1" s="2"/>
      <c r="J1" s="2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13" ht="18">
      <c r="B2" s="6" t="s">
        <v>37</v>
      </c>
      <c r="C2" s="7"/>
      <c r="D2" s="7"/>
      <c r="E2" s="8"/>
      <c r="F2" s="1"/>
      <c r="G2" s="1"/>
      <c r="H2" s="2"/>
      <c r="I2" s="2"/>
      <c r="J2" s="2"/>
      <c r="K2" s="2"/>
      <c r="L2" s="3"/>
      <c r="M2" s="4"/>
    </row>
    <row r="3" spans="2:13" ht="18.75" thickBot="1">
      <c r="B3" s="1"/>
      <c r="C3" s="10"/>
      <c r="D3" s="11"/>
      <c r="E3" s="12"/>
      <c r="F3" s="4"/>
      <c r="G3" s="4"/>
      <c r="H3" s="2"/>
      <c r="I3" s="2"/>
      <c r="J3" s="2"/>
      <c r="K3" s="2"/>
      <c r="L3" s="3"/>
      <c r="M3" s="4"/>
    </row>
    <row r="4" spans="2:17" ht="22.5" customHeight="1">
      <c r="B4" s="136" t="s">
        <v>0</v>
      </c>
      <c r="C4" s="137" t="s">
        <v>1</v>
      </c>
      <c r="D4" s="138" t="s">
        <v>2</v>
      </c>
      <c r="E4" s="139"/>
      <c r="F4" s="118"/>
      <c r="G4" s="118"/>
      <c r="H4" s="23"/>
      <c r="I4" s="23"/>
      <c r="J4" s="155"/>
      <c r="K4" s="155"/>
      <c r="L4" s="155"/>
      <c r="M4" s="155"/>
      <c r="N4" s="155"/>
      <c r="O4" s="155"/>
      <c r="P4" s="155"/>
      <c r="Q4" s="155"/>
    </row>
    <row r="5" spans="2:17" ht="21.75" customHeight="1" thickBot="1">
      <c r="B5" s="133">
        <v>0.2</v>
      </c>
      <c r="C5" s="134">
        <v>0.8</v>
      </c>
      <c r="D5" s="135">
        <v>0</v>
      </c>
      <c r="E5" s="354"/>
      <c r="F5" s="354"/>
      <c r="G5" s="354"/>
      <c r="H5" s="23"/>
      <c r="I5" s="23"/>
      <c r="J5" s="155"/>
      <c r="K5" s="155"/>
      <c r="L5" s="155"/>
      <c r="M5" s="155"/>
      <c r="N5" s="155"/>
      <c r="O5" s="155"/>
      <c r="P5" s="155"/>
      <c r="Q5" s="155"/>
    </row>
    <row r="6" spans="2:56" ht="17.25" customHeight="1" thickBot="1">
      <c r="B6" s="58"/>
      <c r="C6" s="61"/>
      <c r="D6" s="61"/>
      <c r="E6" s="363"/>
      <c r="F6" s="363"/>
      <c r="G6" s="363"/>
      <c r="H6" s="151"/>
      <c r="I6" s="81"/>
      <c r="J6" s="81"/>
      <c r="K6" s="81"/>
      <c r="L6" s="81"/>
      <c r="M6" s="81"/>
      <c r="N6" s="81"/>
      <c r="O6" s="81"/>
      <c r="P6" s="154"/>
      <c r="Q6" s="154"/>
      <c r="BC6"/>
      <c r="BD6"/>
    </row>
    <row r="7" spans="2:56" ht="25.5" customHeight="1" thickBot="1">
      <c r="B7" s="374" t="s">
        <v>45</v>
      </c>
      <c r="C7" s="375"/>
      <c r="D7" s="376"/>
      <c r="E7" s="372"/>
      <c r="F7" s="373"/>
      <c r="G7" s="31"/>
      <c r="H7" s="152"/>
      <c r="I7" s="153"/>
      <c r="J7" s="153"/>
      <c r="K7" s="153"/>
      <c r="L7" s="153"/>
      <c r="M7" s="153"/>
      <c r="N7" s="153"/>
      <c r="O7" s="153"/>
      <c r="P7" s="153"/>
      <c r="Q7" s="153"/>
      <c r="BC7"/>
      <c r="BD7"/>
    </row>
    <row r="8" spans="2:56" ht="25.5" customHeight="1" thickBot="1">
      <c r="B8" s="355" t="s">
        <v>11</v>
      </c>
      <c r="C8" s="356"/>
      <c r="D8" s="356"/>
      <c r="E8" s="368"/>
      <c r="F8" s="369"/>
      <c r="G8" s="19"/>
      <c r="H8" s="155"/>
      <c r="I8" s="155"/>
      <c r="J8" s="155"/>
      <c r="K8" s="155"/>
      <c r="L8" s="155"/>
      <c r="M8" s="155"/>
      <c r="N8" s="155"/>
      <c r="O8" s="155"/>
      <c r="BC8"/>
      <c r="BD8"/>
    </row>
    <row r="9" spans="2:17" ht="25.5" customHeight="1" thickBot="1">
      <c r="B9" s="357" t="s">
        <v>15</v>
      </c>
      <c r="C9" s="358"/>
      <c r="D9" s="358"/>
      <c r="E9" s="368"/>
      <c r="F9" s="369"/>
      <c r="G9" s="60"/>
      <c r="H9" s="81"/>
      <c r="I9" s="153"/>
      <c r="J9" s="155"/>
      <c r="K9" s="155"/>
      <c r="L9" s="155"/>
      <c r="M9" s="155"/>
      <c r="N9" s="155"/>
      <c r="O9" s="155"/>
      <c r="P9" s="155"/>
      <c r="Q9" s="155"/>
    </row>
    <row r="10" spans="2:57" ht="11.25" customHeight="1">
      <c r="B10" s="49"/>
      <c r="C10" s="49"/>
      <c r="D10" s="5"/>
      <c r="E10" s="50"/>
      <c r="F10" s="59"/>
      <c r="G10" s="1"/>
      <c r="H10" s="2"/>
      <c r="I10" s="2"/>
      <c r="J10" s="2"/>
      <c r="K10" s="2"/>
      <c r="L10" s="3"/>
      <c r="M10" s="47"/>
      <c r="N10" s="47"/>
      <c r="O10" s="23"/>
      <c r="P10" s="23"/>
      <c r="BE10" s="9"/>
    </row>
    <row r="11" spans="1:56" s="35" customFormat="1" ht="20.25" customHeight="1">
      <c r="A11" s="1"/>
      <c r="C11" s="36" t="s">
        <v>12</v>
      </c>
      <c r="D11" s="37"/>
      <c r="E11" s="38"/>
      <c r="F11" s="39"/>
      <c r="G11" s="38"/>
      <c r="H11" s="40"/>
      <c r="I11" s="41"/>
      <c r="J11" s="41"/>
      <c r="K11" s="42"/>
      <c r="L11" s="43"/>
      <c r="N11" s="3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28" customFormat="1" ht="12" customHeight="1" thickBot="1">
      <c r="A12" s="26"/>
      <c r="B12" s="26"/>
      <c r="C12" s="52"/>
      <c r="D12" s="26"/>
      <c r="E12" s="26"/>
      <c r="F12" s="26"/>
      <c r="G12" s="27"/>
      <c r="H12" s="48"/>
      <c r="I12" s="27"/>
      <c r="J12" s="27"/>
      <c r="K12" s="27"/>
      <c r="L12" s="53"/>
      <c r="M12" s="51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49" s="65" customFormat="1" ht="32.25" thickBot="1">
      <c r="A13" s="63"/>
      <c r="B13" s="161" t="s">
        <v>13</v>
      </c>
      <c r="C13" s="370" t="s">
        <v>30</v>
      </c>
      <c r="D13" s="160" t="s">
        <v>27</v>
      </c>
      <c r="E13" s="149" t="s">
        <v>44</v>
      </c>
      <c r="F13" s="251" t="s">
        <v>28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</row>
    <row r="14" spans="1:49" s="66" customFormat="1" ht="17.25" customHeight="1">
      <c r="A14" s="64"/>
      <c r="B14" s="162"/>
      <c r="C14" s="371"/>
      <c r="D14" s="156">
        <v>5</v>
      </c>
      <c r="E14" s="150">
        <f>CEILING(D14*$E$7/100,0.01)</f>
        <v>0</v>
      </c>
      <c r="F14" s="69" t="e">
        <f aca="true" t="shared" si="0" ref="F14:F22">CEILING(((((NORMSINV(1-$B$5/2)+NORMSINV($C$5))^2)*$E$8*2*(1-$D$5))/($E14^2)),1)</f>
        <v>#DIV/0!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</row>
    <row r="15" spans="1:49" s="66" customFormat="1" ht="17.25" customHeight="1">
      <c r="A15" s="64"/>
      <c r="B15" s="163"/>
      <c r="C15" s="164"/>
      <c r="D15" s="157">
        <v>10</v>
      </c>
      <c r="E15" s="150">
        <f aca="true" t="shared" si="1" ref="E15:E22">CEILING(D15*$E$7/100,0.01)</f>
        <v>0</v>
      </c>
      <c r="F15" s="252" t="e">
        <f t="shared" si="0"/>
        <v>#DIV/0!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</row>
    <row r="16" spans="1:49" s="66" customFormat="1" ht="17.25" customHeight="1">
      <c r="A16" s="64"/>
      <c r="B16" s="106"/>
      <c r="C16" s="146"/>
      <c r="D16" s="157">
        <v>15</v>
      </c>
      <c r="E16" s="150">
        <f t="shared" si="1"/>
        <v>0</v>
      </c>
      <c r="F16" s="252" t="e">
        <f t="shared" si="0"/>
        <v>#DIV/0!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</row>
    <row r="17" spans="1:49" s="66" customFormat="1" ht="17.25" customHeight="1">
      <c r="A17" s="64"/>
      <c r="B17" s="106"/>
      <c r="C17" s="146"/>
      <c r="D17" s="157">
        <v>20</v>
      </c>
      <c r="E17" s="150">
        <f t="shared" si="1"/>
        <v>0</v>
      </c>
      <c r="F17" s="252" t="e">
        <f t="shared" si="0"/>
        <v>#DIV/0!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</row>
    <row r="18" spans="1:49" s="66" customFormat="1" ht="17.25" customHeight="1">
      <c r="A18" s="64"/>
      <c r="B18" s="106"/>
      <c r="C18" s="146"/>
      <c r="D18" s="157">
        <v>25</v>
      </c>
      <c r="E18" s="150">
        <f t="shared" si="1"/>
        <v>0</v>
      </c>
      <c r="F18" s="252" t="e">
        <f t="shared" si="0"/>
        <v>#DIV/0!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</row>
    <row r="19" spans="1:49" s="66" customFormat="1" ht="17.25" customHeight="1">
      <c r="A19" s="64"/>
      <c r="B19" s="106"/>
      <c r="C19" s="146"/>
      <c r="D19" s="157">
        <v>30</v>
      </c>
      <c r="E19" s="150">
        <f t="shared" si="1"/>
        <v>0</v>
      </c>
      <c r="F19" s="252" t="e">
        <f t="shared" si="0"/>
        <v>#DIV/0!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</row>
    <row r="20" spans="1:49" s="66" customFormat="1" ht="17.25" customHeight="1">
      <c r="A20" s="64"/>
      <c r="B20" s="106"/>
      <c r="C20" s="146"/>
      <c r="D20" s="157">
        <v>50</v>
      </c>
      <c r="E20" s="150">
        <f t="shared" si="1"/>
        <v>0</v>
      </c>
      <c r="F20" s="252" t="e">
        <f t="shared" si="0"/>
        <v>#DIV/0!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</row>
    <row r="21" spans="1:49" s="66" customFormat="1" ht="17.25" customHeight="1">
      <c r="A21" s="64"/>
      <c r="B21" s="106"/>
      <c r="C21" s="146"/>
      <c r="D21" s="158">
        <v>75</v>
      </c>
      <c r="E21" s="150">
        <f t="shared" si="1"/>
        <v>0</v>
      </c>
      <c r="F21" s="252" t="e">
        <f t="shared" si="0"/>
        <v>#DIV/0!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</row>
    <row r="22" spans="1:49" s="66" customFormat="1" ht="17.25" customHeight="1" thickBot="1">
      <c r="A22" s="64"/>
      <c r="B22" s="107"/>
      <c r="C22" s="147"/>
      <c r="D22" s="159">
        <v>100</v>
      </c>
      <c r="E22" s="150">
        <f t="shared" si="1"/>
        <v>0</v>
      </c>
      <c r="F22" s="253" t="e">
        <f t="shared" si="0"/>
        <v>#DIV/0!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</row>
    <row r="23" spans="2:13" ht="21.75" customHeight="1" thickBot="1">
      <c r="B23" s="1"/>
      <c r="C23" s="1"/>
      <c r="D23" s="1"/>
      <c r="E23" s="54"/>
      <c r="F23" s="55"/>
      <c r="G23" s="56"/>
      <c r="H23" s="2"/>
      <c r="I23" s="23"/>
      <c r="J23" s="23"/>
      <c r="K23" s="33"/>
      <c r="L23" s="57"/>
      <c r="M23" s="1"/>
    </row>
    <row r="24" spans="1:54" s="66" customFormat="1" ht="21.75" customHeight="1">
      <c r="A24" s="64"/>
      <c r="B24" s="359" t="s">
        <v>14</v>
      </c>
      <c r="C24" s="102"/>
      <c r="D24" s="103"/>
      <c r="E24" s="366" t="s">
        <v>26</v>
      </c>
      <c r="F24" s="366"/>
      <c r="G24" s="366"/>
      <c r="H24" s="366"/>
      <c r="I24" s="366"/>
      <c r="J24" s="366"/>
      <c r="K24" s="367"/>
      <c r="L24" s="63"/>
      <c r="M24" s="63"/>
      <c r="N24" s="63"/>
      <c r="O24" s="63"/>
      <c r="P24" s="63"/>
      <c r="Q24" s="64"/>
      <c r="R24" s="64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pans="2:56" ht="25.5" customHeight="1" thickBot="1">
      <c r="B25" s="360"/>
      <c r="C25" s="361" t="s">
        <v>24</v>
      </c>
      <c r="D25" s="362"/>
      <c r="E25" s="364" t="s">
        <v>8</v>
      </c>
      <c r="F25" s="364"/>
      <c r="G25" s="364"/>
      <c r="H25" s="364"/>
      <c r="I25" s="364"/>
      <c r="J25" s="364"/>
      <c r="K25" s="365"/>
      <c r="L25" s="5"/>
      <c r="M25" s="5"/>
      <c r="Q25" s="1"/>
      <c r="R25" s="1"/>
      <c r="BC25"/>
      <c r="BD25"/>
    </row>
    <row r="26" spans="2:56" ht="21" customHeight="1" thickBot="1">
      <c r="B26" s="93"/>
      <c r="C26" s="239" t="s">
        <v>16</v>
      </c>
      <c r="D26" s="104" t="s">
        <v>25</v>
      </c>
      <c r="E26" s="108">
        <v>1</v>
      </c>
      <c r="F26" s="109">
        <v>5</v>
      </c>
      <c r="G26" s="109">
        <v>10</v>
      </c>
      <c r="H26" s="109">
        <v>15</v>
      </c>
      <c r="I26" s="109">
        <v>20</v>
      </c>
      <c r="J26" s="109">
        <v>25</v>
      </c>
      <c r="K26" s="110">
        <v>30</v>
      </c>
      <c r="L26" s="5"/>
      <c r="M26" s="5"/>
      <c r="Q26" s="1"/>
      <c r="R26" s="1"/>
      <c r="BC26"/>
      <c r="BD26"/>
    </row>
    <row r="27" spans="2:56" ht="21" customHeight="1">
      <c r="B27" s="93"/>
      <c r="C27" s="115">
        <v>5</v>
      </c>
      <c r="D27" s="101">
        <f>CEILING(C27*$E$7/100,0.01)</f>
        <v>0</v>
      </c>
      <c r="E27" s="243" t="e">
        <f aca="true" t="shared" si="2" ref="E27:K35">CEILING(((((NORMSINV(1-$B$5/2)+NORMSINV($C$5))^2)*(($E$9*E$26+$E$8)/E$26)*2*(1-$D$5))/(($D27)^2)),1)</f>
        <v>#DIV/0!</v>
      </c>
      <c r="F27" s="244" t="e">
        <f t="shared" si="2"/>
        <v>#DIV/0!</v>
      </c>
      <c r="G27" s="244" t="e">
        <f t="shared" si="2"/>
        <v>#DIV/0!</v>
      </c>
      <c r="H27" s="244" t="e">
        <f t="shared" si="2"/>
        <v>#DIV/0!</v>
      </c>
      <c r="I27" s="244" t="e">
        <f t="shared" si="2"/>
        <v>#DIV/0!</v>
      </c>
      <c r="J27" s="244" t="e">
        <f t="shared" si="2"/>
        <v>#DIV/0!</v>
      </c>
      <c r="K27" s="245" t="e">
        <f t="shared" si="2"/>
        <v>#DIV/0!</v>
      </c>
      <c r="L27" s="5"/>
      <c r="M27" s="5"/>
      <c r="Q27" s="1"/>
      <c r="R27" s="1"/>
      <c r="BC27"/>
      <c r="BD27"/>
    </row>
    <row r="28" spans="2:56" ht="21" customHeight="1">
      <c r="B28" s="93"/>
      <c r="C28" s="116">
        <v>10</v>
      </c>
      <c r="D28" s="101">
        <f aca="true" t="shared" si="3" ref="D28:D35">CEILING(C28*$E$7/100,0.01)</f>
        <v>0</v>
      </c>
      <c r="E28" s="246" t="e">
        <f t="shared" si="2"/>
        <v>#DIV/0!</v>
      </c>
      <c r="F28" s="105" t="e">
        <f t="shared" si="2"/>
        <v>#DIV/0!</v>
      </c>
      <c r="G28" s="105" t="e">
        <f t="shared" si="2"/>
        <v>#DIV/0!</v>
      </c>
      <c r="H28" s="105" t="e">
        <f t="shared" si="2"/>
        <v>#DIV/0!</v>
      </c>
      <c r="I28" s="105" t="e">
        <f t="shared" si="2"/>
        <v>#DIV/0!</v>
      </c>
      <c r="J28" s="105" t="e">
        <f t="shared" si="2"/>
        <v>#DIV/0!</v>
      </c>
      <c r="K28" s="247" t="e">
        <f t="shared" si="2"/>
        <v>#DIV/0!</v>
      </c>
      <c r="L28" s="5"/>
      <c r="M28" s="5"/>
      <c r="Q28" s="1"/>
      <c r="R28" s="1"/>
      <c r="BC28"/>
      <c r="BD28"/>
    </row>
    <row r="29" spans="2:56" ht="21" customHeight="1">
      <c r="B29" s="93"/>
      <c r="C29" s="116">
        <v>15</v>
      </c>
      <c r="D29" s="101">
        <f t="shared" si="3"/>
        <v>0</v>
      </c>
      <c r="E29" s="246" t="e">
        <f t="shared" si="2"/>
        <v>#DIV/0!</v>
      </c>
      <c r="F29" s="105" t="e">
        <f t="shared" si="2"/>
        <v>#DIV/0!</v>
      </c>
      <c r="G29" s="105" t="e">
        <f t="shared" si="2"/>
        <v>#DIV/0!</v>
      </c>
      <c r="H29" s="105" t="e">
        <f t="shared" si="2"/>
        <v>#DIV/0!</v>
      </c>
      <c r="I29" s="105" t="e">
        <f t="shared" si="2"/>
        <v>#DIV/0!</v>
      </c>
      <c r="J29" s="105" t="e">
        <f t="shared" si="2"/>
        <v>#DIV/0!</v>
      </c>
      <c r="K29" s="247" t="e">
        <f t="shared" si="2"/>
        <v>#DIV/0!</v>
      </c>
      <c r="L29" s="5"/>
      <c r="M29" s="5"/>
      <c r="Q29" s="1"/>
      <c r="R29" s="1"/>
      <c r="BC29"/>
      <c r="BD29"/>
    </row>
    <row r="30" spans="2:56" ht="21" customHeight="1">
      <c r="B30" s="93"/>
      <c r="C30" s="116">
        <v>20</v>
      </c>
      <c r="D30" s="101">
        <f t="shared" si="3"/>
        <v>0</v>
      </c>
      <c r="E30" s="246" t="e">
        <f t="shared" si="2"/>
        <v>#DIV/0!</v>
      </c>
      <c r="F30" s="105" t="e">
        <f t="shared" si="2"/>
        <v>#DIV/0!</v>
      </c>
      <c r="G30" s="105" t="e">
        <f t="shared" si="2"/>
        <v>#DIV/0!</v>
      </c>
      <c r="H30" s="105" t="e">
        <f t="shared" si="2"/>
        <v>#DIV/0!</v>
      </c>
      <c r="I30" s="105" t="e">
        <f t="shared" si="2"/>
        <v>#DIV/0!</v>
      </c>
      <c r="J30" s="105" t="e">
        <f t="shared" si="2"/>
        <v>#DIV/0!</v>
      </c>
      <c r="K30" s="247" t="e">
        <f t="shared" si="2"/>
        <v>#DIV/0!</v>
      </c>
      <c r="L30" s="5"/>
      <c r="M30" s="5"/>
      <c r="Q30" s="1"/>
      <c r="R30" s="1"/>
      <c r="BC30"/>
      <c r="BD30"/>
    </row>
    <row r="31" spans="2:56" ht="21" customHeight="1">
      <c r="B31" s="93"/>
      <c r="C31" s="116">
        <v>25</v>
      </c>
      <c r="D31" s="101">
        <f t="shared" si="3"/>
        <v>0</v>
      </c>
      <c r="E31" s="246" t="e">
        <f t="shared" si="2"/>
        <v>#DIV/0!</v>
      </c>
      <c r="F31" s="105" t="e">
        <f t="shared" si="2"/>
        <v>#DIV/0!</v>
      </c>
      <c r="G31" s="105" t="e">
        <f t="shared" si="2"/>
        <v>#DIV/0!</v>
      </c>
      <c r="H31" s="105" t="e">
        <f t="shared" si="2"/>
        <v>#DIV/0!</v>
      </c>
      <c r="I31" s="105" t="e">
        <f t="shared" si="2"/>
        <v>#DIV/0!</v>
      </c>
      <c r="J31" s="105" t="e">
        <f t="shared" si="2"/>
        <v>#DIV/0!</v>
      </c>
      <c r="K31" s="247" t="e">
        <f t="shared" si="2"/>
        <v>#DIV/0!</v>
      </c>
      <c r="L31" s="5"/>
      <c r="M31" s="5"/>
      <c r="Q31" s="1"/>
      <c r="R31" s="1"/>
      <c r="BC31"/>
      <c r="BD31"/>
    </row>
    <row r="32" spans="2:56" ht="21" customHeight="1">
      <c r="B32" s="93"/>
      <c r="C32" s="116">
        <v>30</v>
      </c>
      <c r="D32" s="101">
        <f t="shared" si="3"/>
        <v>0</v>
      </c>
      <c r="E32" s="246" t="e">
        <f t="shared" si="2"/>
        <v>#DIV/0!</v>
      </c>
      <c r="F32" s="105" t="e">
        <f t="shared" si="2"/>
        <v>#DIV/0!</v>
      </c>
      <c r="G32" s="105" t="e">
        <f t="shared" si="2"/>
        <v>#DIV/0!</v>
      </c>
      <c r="H32" s="105" t="e">
        <f t="shared" si="2"/>
        <v>#DIV/0!</v>
      </c>
      <c r="I32" s="105" t="e">
        <f t="shared" si="2"/>
        <v>#DIV/0!</v>
      </c>
      <c r="J32" s="105" t="e">
        <f t="shared" si="2"/>
        <v>#DIV/0!</v>
      </c>
      <c r="K32" s="247" t="e">
        <f t="shared" si="2"/>
        <v>#DIV/0!</v>
      </c>
      <c r="L32" s="5"/>
      <c r="M32" s="5"/>
      <c r="Q32" s="1"/>
      <c r="R32" s="1"/>
      <c r="BC32"/>
      <c r="BD32"/>
    </row>
    <row r="33" spans="2:56" ht="21" customHeight="1">
      <c r="B33" s="93"/>
      <c r="C33" s="116">
        <v>50</v>
      </c>
      <c r="D33" s="101">
        <f t="shared" si="3"/>
        <v>0</v>
      </c>
      <c r="E33" s="246" t="e">
        <f t="shared" si="2"/>
        <v>#DIV/0!</v>
      </c>
      <c r="F33" s="105" t="e">
        <f t="shared" si="2"/>
        <v>#DIV/0!</v>
      </c>
      <c r="G33" s="105" t="e">
        <f t="shared" si="2"/>
        <v>#DIV/0!</v>
      </c>
      <c r="H33" s="105" t="e">
        <f t="shared" si="2"/>
        <v>#DIV/0!</v>
      </c>
      <c r="I33" s="105" t="e">
        <f t="shared" si="2"/>
        <v>#DIV/0!</v>
      </c>
      <c r="J33" s="105" t="e">
        <f t="shared" si="2"/>
        <v>#DIV/0!</v>
      </c>
      <c r="K33" s="247" t="e">
        <f t="shared" si="2"/>
        <v>#DIV/0!</v>
      </c>
      <c r="L33" s="5"/>
      <c r="M33" s="5"/>
      <c r="Q33" s="1"/>
      <c r="R33" s="1"/>
      <c r="BC33"/>
      <c r="BD33"/>
    </row>
    <row r="34" spans="2:56" ht="21" customHeight="1">
      <c r="B34" s="93"/>
      <c r="C34" s="116">
        <v>75</v>
      </c>
      <c r="D34" s="101">
        <f t="shared" si="3"/>
        <v>0</v>
      </c>
      <c r="E34" s="246" t="e">
        <f t="shared" si="2"/>
        <v>#DIV/0!</v>
      </c>
      <c r="F34" s="105" t="e">
        <f t="shared" si="2"/>
        <v>#DIV/0!</v>
      </c>
      <c r="G34" s="105" t="e">
        <f t="shared" si="2"/>
        <v>#DIV/0!</v>
      </c>
      <c r="H34" s="105" t="e">
        <f t="shared" si="2"/>
        <v>#DIV/0!</v>
      </c>
      <c r="I34" s="105" t="e">
        <f t="shared" si="2"/>
        <v>#DIV/0!</v>
      </c>
      <c r="J34" s="105" t="e">
        <f t="shared" si="2"/>
        <v>#DIV/0!</v>
      </c>
      <c r="K34" s="247" t="e">
        <f t="shared" si="2"/>
        <v>#DIV/0!</v>
      </c>
      <c r="L34" s="5"/>
      <c r="M34" s="5"/>
      <c r="Q34" s="1"/>
      <c r="R34" s="1"/>
      <c r="BC34"/>
      <c r="BD34"/>
    </row>
    <row r="35" spans="2:56" ht="21" customHeight="1" thickBot="1">
      <c r="B35" s="94"/>
      <c r="C35" s="117">
        <v>100</v>
      </c>
      <c r="D35" s="101">
        <f t="shared" si="3"/>
        <v>0</v>
      </c>
      <c r="E35" s="248" t="e">
        <f t="shared" si="2"/>
        <v>#DIV/0!</v>
      </c>
      <c r="F35" s="249" t="e">
        <f t="shared" si="2"/>
        <v>#DIV/0!</v>
      </c>
      <c r="G35" s="249" t="e">
        <f t="shared" si="2"/>
        <v>#DIV/0!</v>
      </c>
      <c r="H35" s="249" t="e">
        <f t="shared" si="2"/>
        <v>#DIV/0!</v>
      </c>
      <c r="I35" s="249" t="e">
        <f t="shared" si="2"/>
        <v>#DIV/0!</v>
      </c>
      <c r="J35" s="249" t="e">
        <f t="shared" si="2"/>
        <v>#DIV/0!</v>
      </c>
      <c r="K35" s="250" t="e">
        <f t="shared" si="2"/>
        <v>#DIV/0!</v>
      </c>
      <c r="L35" s="5"/>
      <c r="M35" s="5"/>
      <c r="BC35"/>
      <c r="BD35"/>
    </row>
    <row r="36" spans="2:13" ht="12.75">
      <c r="B36" s="9"/>
      <c r="C36" s="1"/>
      <c r="D36" s="1"/>
      <c r="E36" s="1"/>
      <c r="F36" s="1"/>
      <c r="G36" s="9"/>
      <c r="H36" s="100"/>
      <c r="I36" s="100"/>
      <c r="J36" s="100"/>
      <c r="K36" s="100"/>
      <c r="L36" s="3"/>
      <c r="M36" s="4"/>
    </row>
    <row r="37" spans="2:13" ht="12.75">
      <c r="B37" s="1"/>
      <c r="C37" s="1"/>
      <c r="D37" s="1"/>
      <c r="E37" s="1"/>
      <c r="F37" s="1"/>
      <c r="G37" s="1"/>
      <c r="H37" s="2"/>
      <c r="I37" s="2"/>
      <c r="J37" s="2"/>
      <c r="K37" s="2"/>
      <c r="L37" s="3"/>
      <c r="M37" s="4"/>
    </row>
    <row r="38" spans="2:13" ht="12.75">
      <c r="B38" s="1"/>
      <c r="C38" s="1"/>
      <c r="D38" s="1"/>
      <c r="E38" s="1"/>
      <c r="F38" s="1"/>
      <c r="G38" s="1"/>
      <c r="H38" s="2"/>
      <c r="I38" s="2"/>
      <c r="J38" s="2"/>
      <c r="K38" s="2"/>
      <c r="L38" s="3"/>
      <c r="M38" s="4"/>
    </row>
    <row r="39" spans="2:13" ht="12.75">
      <c r="B39" s="1"/>
      <c r="C39" s="1"/>
      <c r="D39" s="1"/>
      <c r="E39" s="1"/>
      <c r="F39" s="1"/>
      <c r="G39" s="1"/>
      <c r="H39" s="2"/>
      <c r="I39" s="2"/>
      <c r="J39" s="2"/>
      <c r="K39" s="2"/>
      <c r="L39" s="3"/>
      <c r="M39" s="4"/>
    </row>
    <row r="40" spans="2:13" ht="12.75">
      <c r="B40" s="1"/>
      <c r="C40" s="1"/>
      <c r="D40" s="1"/>
      <c r="E40" s="1"/>
      <c r="F40" s="1"/>
      <c r="G40" s="1"/>
      <c r="H40" s="2"/>
      <c r="I40" s="2"/>
      <c r="J40" s="2"/>
      <c r="K40" s="2"/>
      <c r="L40" s="3"/>
      <c r="M40" s="4"/>
    </row>
    <row r="41" spans="2:13" ht="12.75">
      <c r="B41" s="1"/>
      <c r="C41" s="1"/>
      <c r="D41" s="1"/>
      <c r="E41" s="1"/>
      <c r="F41" s="1"/>
      <c r="G41" s="1"/>
      <c r="H41" s="2"/>
      <c r="I41" s="2"/>
      <c r="J41" s="2"/>
      <c r="K41" s="2"/>
      <c r="L41" s="3"/>
      <c r="M41" s="4"/>
    </row>
    <row r="42" spans="2:13" ht="12.75">
      <c r="B42" s="1"/>
      <c r="C42" s="1"/>
      <c r="D42" s="1"/>
      <c r="E42" s="1"/>
      <c r="F42" s="1"/>
      <c r="G42" s="1"/>
      <c r="H42" s="2"/>
      <c r="I42" s="2"/>
      <c r="J42" s="2"/>
      <c r="K42" s="2"/>
      <c r="L42" s="3"/>
      <c r="M42" s="4"/>
    </row>
    <row r="43" spans="2:13" ht="12.75">
      <c r="B43" s="1"/>
      <c r="C43" s="1"/>
      <c r="D43" s="1"/>
      <c r="E43" s="1"/>
      <c r="F43" s="1"/>
      <c r="G43" s="1"/>
      <c r="H43" s="2"/>
      <c r="I43" s="2"/>
      <c r="J43" s="2"/>
      <c r="K43" s="2"/>
      <c r="L43" s="3"/>
      <c r="M43" s="4"/>
    </row>
    <row r="44" spans="2:13" ht="12.75">
      <c r="B44" s="1"/>
      <c r="C44" s="1"/>
      <c r="D44" s="1"/>
      <c r="E44" s="1"/>
      <c r="F44" s="1"/>
      <c r="G44" s="1"/>
      <c r="H44" s="2"/>
      <c r="I44" s="2"/>
      <c r="J44" s="2"/>
      <c r="K44" s="2"/>
      <c r="L44" s="3"/>
      <c r="M44" s="4"/>
    </row>
    <row r="45" spans="2:13" ht="12.75">
      <c r="B45" s="1"/>
      <c r="C45" s="1"/>
      <c r="D45" s="1"/>
      <c r="E45" s="1"/>
      <c r="F45" s="1"/>
      <c r="G45" s="1"/>
      <c r="H45" s="2"/>
      <c r="I45" s="2"/>
      <c r="J45" s="2"/>
      <c r="K45" s="2"/>
      <c r="L45" s="3"/>
      <c r="M45" s="4"/>
    </row>
    <row r="46" spans="2:13" ht="12.75">
      <c r="B46" s="1"/>
      <c r="C46" s="1"/>
      <c r="D46" s="1"/>
      <c r="E46" s="1"/>
      <c r="F46" s="1"/>
      <c r="G46" s="1"/>
      <c r="H46" s="2"/>
      <c r="I46" s="2"/>
      <c r="J46" s="2"/>
      <c r="K46" s="2"/>
      <c r="L46" s="3"/>
      <c r="M46" s="4"/>
    </row>
    <row r="47" spans="2:13" ht="12.75">
      <c r="B47" s="1"/>
      <c r="C47" s="1"/>
      <c r="D47" s="1"/>
      <c r="E47" s="1"/>
      <c r="F47" s="1"/>
      <c r="G47" s="1"/>
      <c r="H47" s="2"/>
      <c r="I47" s="2"/>
      <c r="J47" s="2"/>
      <c r="K47" s="2"/>
      <c r="L47" s="3"/>
      <c r="M47" s="4"/>
    </row>
    <row r="48" spans="2:13" ht="12.75">
      <c r="B48" s="1"/>
      <c r="C48" s="1"/>
      <c r="D48" s="1"/>
      <c r="E48" s="1"/>
      <c r="F48" s="1"/>
      <c r="G48" s="1"/>
      <c r="H48" s="2"/>
      <c r="I48" s="2"/>
      <c r="J48" s="2"/>
      <c r="K48" s="2"/>
      <c r="L48" s="3"/>
      <c r="M48" s="4"/>
    </row>
    <row r="49" spans="2:13" ht="12.75">
      <c r="B49" s="1"/>
      <c r="C49" s="1"/>
      <c r="D49" s="1"/>
      <c r="E49" s="1"/>
      <c r="F49" s="1"/>
      <c r="G49" s="1"/>
      <c r="H49" s="2"/>
      <c r="I49" s="2"/>
      <c r="J49" s="2"/>
      <c r="K49" s="2"/>
      <c r="L49" s="3"/>
      <c r="M49" s="4"/>
    </row>
    <row r="50" spans="2:13" ht="12.75">
      <c r="B50" s="1"/>
      <c r="C50" s="1"/>
      <c r="D50" s="1"/>
      <c r="E50" s="1"/>
      <c r="F50" s="1"/>
      <c r="G50" s="1"/>
      <c r="H50" s="2"/>
      <c r="I50" s="2"/>
      <c r="J50" s="2"/>
      <c r="K50" s="2"/>
      <c r="L50" s="3"/>
      <c r="M50" s="4"/>
    </row>
    <row r="51" spans="2:13" ht="12.75">
      <c r="B51" s="1"/>
      <c r="C51" s="1"/>
      <c r="D51" s="1"/>
      <c r="E51" s="1"/>
      <c r="F51" s="1"/>
      <c r="G51" s="1"/>
      <c r="H51" s="2"/>
      <c r="I51" s="2"/>
      <c r="J51" s="2"/>
      <c r="K51" s="2"/>
      <c r="L51" s="3"/>
      <c r="M51" s="4"/>
    </row>
    <row r="52" spans="2:13" ht="12.75">
      <c r="B52" s="1"/>
      <c r="C52" s="1"/>
      <c r="D52" s="1"/>
      <c r="E52" s="1"/>
      <c r="F52" s="1"/>
      <c r="G52" s="1"/>
      <c r="H52" s="2"/>
      <c r="I52" s="2"/>
      <c r="J52" s="2"/>
      <c r="K52" s="2"/>
      <c r="L52" s="3"/>
      <c r="M52" s="4"/>
    </row>
    <row r="53" spans="2:13" ht="12.75">
      <c r="B53" s="1"/>
      <c r="C53" s="1"/>
      <c r="D53" s="1"/>
      <c r="E53" s="1"/>
      <c r="F53" s="1"/>
      <c r="G53" s="1"/>
      <c r="H53" s="2"/>
      <c r="I53" s="2"/>
      <c r="J53" s="2"/>
      <c r="K53" s="2"/>
      <c r="L53" s="3"/>
      <c r="M53" s="4"/>
    </row>
    <row r="54" spans="2:13" ht="12.75">
      <c r="B54" s="1"/>
      <c r="C54" s="1"/>
      <c r="D54" s="1"/>
      <c r="E54" s="1"/>
      <c r="F54" s="1"/>
      <c r="G54" s="1"/>
      <c r="H54" s="2"/>
      <c r="I54" s="2"/>
      <c r="J54" s="2"/>
      <c r="K54" s="2"/>
      <c r="L54" s="3"/>
      <c r="M54" s="4"/>
    </row>
    <row r="55" spans="2:13" ht="12.75">
      <c r="B55" s="1"/>
      <c r="C55" s="1"/>
      <c r="D55" s="1"/>
      <c r="E55" s="1"/>
      <c r="F55" s="1"/>
      <c r="G55" s="1"/>
      <c r="H55" s="2"/>
      <c r="I55" s="2"/>
      <c r="J55" s="2"/>
      <c r="K55" s="2"/>
      <c r="L55" s="3"/>
      <c r="M55" s="4"/>
    </row>
    <row r="56" spans="2:13" ht="12.75">
      <c r="B56" s="1"/>
      <c r="C56" s="1"/>
      <c r="D56" s="1"/>
      <c r="E56" s="1"/>
      <c r="F56" s="1"/>
      <c r="G56" s="1"/>
      <c r="H56" s="2"/>
      <c r="I56" s="2"/>
      <c r="J56" s="2"/>
      <c r="K56" s="2"/>
      <c r="L56" s="3"/>
      <c r="M56" s="4"/>
    </row>
    <row r="57" spans="2:13" ht="12.75">
      <c r="B57" s="1"/>
      <c r="C57" s="1"/>
      <c r="D57" s="1"/>
      <c r="E57" s="1"/>
      <c r="F57" s="1"/>
      <c r="G57" s="1"/>
      <c r="H57" s="2"/>
      <c r="I57" s="2"/>
      <c r="J57" s="2"/>
      <c r="K57" s="2"/>
      <c r="L57" s="3"/>
      <c r="M57" s="4"/>
    </row>
    <row r="58" spans="2:13" ht="12.75">
      <c r="B58" s="1"/>
      <c r="C58" s="1"/>
      <c r="D58" s="1"/>
      <c r="E58" s="1"/>
      <c r="F58" s="1"/>
      <c r="G58" s="1"/>
      <c r="H58" s="2"/>
      <c r="I58" s="2"/>
      <c r="J58" s="2"/>
      <c r="K58" s="2"/>
      <c r="L58" s="3"/>
      <c r="M58" s="4"/>
    </row>
    <row r="59" spans="2:13" ht="12.75">
      <c r="B59" s="1"/>
      <c r="C59" s="1"/>
      <c r="D59" s="1"/>
      <c r="E59" s="1"/>
      <c r="F59" s="1"/>
      <c r="G59" s="1"/>
      <c r="H59" s="2"/>
      <c r="I59" s="2"/>
      <c r="J59" s="2"/>
      <c r="K59" s="2"/>
      <c r="L59" s="3"/>
      <c r="M59" s="4"/>
    </row>
    <row r="60" spans="2:13" ht="12.75">
      <c r="B60" s="1"/>
      <c r="C60" s="1"/>
      <c r="D60" s="1"/>
      <c r="E60" s="1"/>
      <c r="F60" s="1"/>
      <c r="G60" s="1"/>
      <c r="H60" s="2"/>
      <c r="I60" s="2"/>
      <c r="J60" s="2"/>
      <c r="K60" s="2"/>
      <c r="L60" s="3"/>
      <c r="M60" s="4"/>
    </row>
    <row r="61" spans="2:13" ht="12.75">
      <c r="B61" s="1"/>
      <c r="C61" s="1"/>
      <c r="D61" s="1"/>
      <c r="E61" s="1"/>
      <c r="F61" s="1"/>
      <c r="G61" s="1"/>
      <c r="H61" s="2"/>
      <c r="I61" s="2"/>
      <c r="J61" s="2"/>
      <c r="K61" s="2"/>
      <c r="L61" s="3"/>
      <c r="M61" s="4"/>
    </row>
    <row r="62" spans="2:13" ht="12.75">
      <c r="B62" s="1"/>
      <c r="C62" s="1"/>
      <c r="D62" s="1"/>
      <c r="E62" s="1"/>
      <c r="F62" s="1"/>
      <c r="G62" s="1"/>
      <c r="H62" s="2"/>
      <c r="I62" s="2"/>
      <c r="J62" s="2"/>
      <c r="K62" s="2"/>
      <c r="L62" s="3"/>
      <c r="M62" s="4"/>
    </row>
    <row r="63" spans="2:13" ht="12.75">
      <c r="B63" s="1"/>
      <c r="C63" s="1"/>
      <c r="D63" s="1"/>
      <c r="E63" s="1"/>
      <c r="F63" s="1"/>
      <c r="G63" s="1"/>
      <c r="H63" s="2"/>
      <c r="I63" s="2"/>
      <c r="J63" s="2"/>
      <c r="K63" s="2"/>
      <c r="L63" s="3"/>
      <c r="M63" s="4"/>
    </row>
    <row r="64" spans="2:13" ht="12.75">
      <c r="B64" s="1"/>
      <c r="C64" s="1"/>
      <c r="D64" s="1"/>
      <c r="E64" s="1"/>
      <c r="F64" s="1"/>
      <c r="G64" s="1"/>
      <c r="H64" s="2"/>
      <c r="I64" s="2"/>
      <c r="J64" s="2"/>
      <c r="K64" s="2"/>
      <c r="L64" s="3"/>
      <c r="M64" s="4"/>
    </row>
    <row r="65" spans="2:13" ht="12.75">
      <c r="B65" s="1"/>
      <c r="C65" s="1"/>
      <c r="D65" s="1"/>
      <c r="E65" s="1"/>
      <c r="F65" s="1"/>
      <c r="G65" s="1"/>
      <c r="H65" s="2"/>
      <c r="I65" s="2"/>
      <c r="J65" s="2"/>
      <c r="K65" s="2"/>
      <c r="L65" s="3"/>
      <c r="M65" s="4"/>
    </row>
    <row r="66" spans="2:13" ht="12.75">
      <c r="B66" s="1"/>
      <c r="C66" s="1"/>
      <c r="D66" s="1"/>
      <c r="E66" s="1"/>
      <c r="F66" s="1"/>
      <c r="G66" s="1"/>
      <c r="H66" s="2"/>
      <c r="I66" s="2"/>
      <c r="J66" s="2"/>
      <c r="K66" s="2"/>
      <c r="L66" s="3"/>
      <c r="M66" s="4"/>
    </row>
    <row r="67" spans="2:13" ht="12.75">
      <c r="B67" s="1"/>
      <c r="C67" s="1"/>
      <c r="D67" s="1"/>
      <c r="E67" s="1"/>
      <c r="F67" s="1"/>
      <c r="G67" s="1"/>
      <c r="H67" s="2"/>
      <c r="I67" s="2"/>
      <c r="J67" s="2"/>
      <c r="K67" s="2"/>
      <c r="L67" s="3"/>
      <c r="M67" s="4"/>
    </row>
    <row r="68" spans="2:13" ht="12.75">
      <c r="B68" s="1"/>
      <c r="C68" s="1"/>
      <c r="D68" s="1"/>
      <c r="E68" s="1"/>
      <c r="F68" s="1"/>
      <c r="G68" s="1"/>
      <c r="H68" s="2"/>
      <c r="I68" s="2"/>
      <c r="J68" s="2"/>
      <c r="K68" s="2"/>
      <c r="L68" s="3"/>
      <c r="M68" s="4"/>
    </row>
    <row r="69" spans="2:13" ht="12.75">
      <c r="B69" s="1"/>
      <c r="C69" s="1"/>
      <c r="D69" s="1"/>
      <c r="E69" s="1"/>
      <c r="F69" s="1"/>
      <c r="G69" s="1"/>
      <c r="H69" s="2"/>
      <c r="I69" s="2"/>
      <c r="J69" s="2"/>
      <c r="K69" s="2"/>
      <c r="L69" s="3"/>
      <c r="M69" s="4"/>
    </row>
    <row r="70" spans="2:13" ht="12.75">
      <c r="B70" s="1"/>
      <c r="C70" s="1"/>
      <c r="D70" s="1"/>
      <c r="E70" s="1"/>
      <c r="F70" s="1"/>
      <c r="G70" s="1"/>
      <c r="H70" s="2"/>
      <c r="I70" s="2"/>
      <c r="J70" s="2"/>
      <c r="K70" s="2"/>
      <c r="L70" s="3"/>
      <c r="M70" s="4"/>
    </row>
    <row r="71" spans="2:13" ht="12.75">
      <c r="B71" s="1"/>
      <c r="C71" s="1"/>
      <c r="D71" s="1"/>
      <c r="E71" s="1"/>
      <c r="F71" s="1"/>
      <c r="G71" s="1"/>
      <c r="H71" s="2"/>
      <c r="I71" s="2"/>
      <c r="J71" s="2"/>
      <c r="K71" s="2"/>
      <c r="L71" s="3"/>
      <c r="M71" s="4"/>
    </row>
    <row r="72" spans="2:13" ht="12.75">
      <c r="B72" s="1"/>
      <c r="C72" s="1"/>
      <c r="D72" s="1"/>
      <c r="E72" s="1"/>
      <c r="F72" s="1"/>
      <c r="G72" s="1"/>
      <c r="H72" s="2"/>
      <c r="I72" s="2"/>
      <c r="J72" s="2"/>
      <c r="K72" s="2"/>
      <c r="L72" s="3"/>
      <c r="M72" s="4"/>
    </row>
    <row r="73" spans="2:13" ht="12.75">
      <c r="B73" s="1"/>
      <c r="C73" s="1"/>
      <c r="D73" s="1"/>
      <c r="E73" s="1"/>
      <c r="F73" s="1"/>
      <c r="G73" s="1"/>
      <c r="H73" s="2"/>
      <c r="I73" s="2"/>
      <c r="J73" s="2"/>
      <c r="K73" s="2"/>
      <c r="L73" s="3"/>
      <c r="M73" s="4"/>
    </row>
    <row r="74" spans="2:13" ht="12.75">
      <c r="B74" s="1"/>
      <c r="C74" s="1"/>
      <c r="D74" s="1"/>
      <c r="E74" s="1"/>
      <c r="F74" s="1"/>
      <c r="G74" s="1"/>
      <c r="H74" s="2"/>
      <c r="I74" s="2"/>
      <c r="J74" s="2"/>
      <c r="K74" s="2"/>
      <c r="L74" s="3"/>
      <c r="M74" s="4"/>
    </row>
    <row r="75" spans="2:13" ht="12.75">
      <c r="B75" s="1"/>
      <c r="C75" s="1"/>
      <c r="D75" s="1"/>
      <c r="E75" s="1"/>
      <c r="F75" s="1"/>
      <c r="G75" s="1"/>
      <c r="H75" s="2"/>
      <c r="I75" s="2"/>
      <c r="J75" s="2"/>
      <c r="K75" s="2"/>
      <c r="L75" s="3"/>
      <c r="M75" s="4"/>
    </row>
    <row r="76" spans="2:13" ht="12.75">
      <c r="B76" s="1"/>
      <c r="C76" s="1"/>
      <c r="D76" s="1"/>
      <c r="E76" s="1"/>
      <c r="F76" s="1"/>
      <c r="G76" s="1"/>
      <c r="H76" s="2"/>
      <c r="I76" s="2"/>
      <c r="J76" s="2"/>
      <c r="K76" s="2"/>
      <c r="L76" s="3"/>
      <c r="M76" s="4"/>
    </row>
    <row r="77" spans="2:13" ht="12.75">
      <c r="B77" s="1"/>
      <c r="C77" s="1"/>
      <c r="D77" s="1"/>
      <c r="E77" s="1"/>
      <c r="F77" s="1"/>
      <c r="G77" s="1"/>
      <c r="H77" s="2"/>
      <c r="I77" s="2"/>
      <c r="J77" s="2"/>
      <c r="K77" s="2"/>
      <c r="L77" s="3"/>
      <c r="M77" s="4"/>
    </row>
    <row r="78" spans="2:13" ht="12.75">
      <c r="B78" s="1"/>
      <c r="C78" s="1"/>
      <c r="D78" s="1"/>
      <c r="E78" s="1"/>
      <c r="F78" s="1"/>
      <c r="G78" s="1"/>
      <c r="H78" s="2"/>
      <c r="I78" s="2"/>
      <c r="J78" s="2"/>
      <c r="K78" s="2"/>
      <c r="L78" s="3"/>
      <c r="M78" s="4"/>
    </row>
    <row r="79" spans="2:13" ht="12.75">
      <c r="B79" s="1"/>
      <c r="C79" s="1"/>
      <c r="D79" s="1"/>
      <c r="E79" s="1"/>
      <c r="F79" s="1"/>
      <c r="G79" s="1"/>
      <c r="H79" s="2"/>
      <c r="I79" s="2"/>
      <c r="J79" s="2"/>
      <c r="K79" s="2"/>
      <c r="L79" s="3"/>
      <c r="M79" s="4"/>
    </row>
    <row r="80" spans="2:13" ht="12.75">
      <c r="B80" s="1"/>
      <c r="C80" s="1"/>
      <c r="D80" s="1"/>
      <c r="E80" s="1"/>
      <c r="F80" s="1"/>
      <c r="G80" s="1"/>
      <c r="H80" s="2"/>
      <c r="I80" s="2"/>
      <c r="J80" s="2"/>
      <c r="K80" s="2"/>
      <c r="L80" s="3"/>
      <c r="M80" s="4"/>
    </row>
    <row r="81" spans="2:13" ht="12.75">
      <c r="B81" s="1"/>
      <c r="C81" s="1"/>
      <c r="D81" s="1"/>
      <c r="E81" s="1"/>
      <c r="F81" s="1"/>
      <c r="G81" s="1"/>
      <c r="H81" s="2"/>
      <c r="I81" s="2"/>
      <c r="J81" s="2"/>
      <c r="K81" s="2"/>
      <c r="L81" s="3"/>
      <c r="M81" s="4"/>
    </row>
    <row r="82" spans="2:13" ht="12.75">
      <c r="B82" s="1"/>
      <c r="C82" s="1"/>
      <c r="D82" s="1"/>
      <c r="E82" s="1"/>
      <c r="F82" s="1"/>
      <c r="G82" s="1"/>
      <c r="H82" s="2"/>
      <c r="I82" s="2"/>
      <c r="J82" s="2"/>
      <c r="K82" s="2"/>
      <c r="L82" s="3"/>
      <c r="M82" s="4"/>
    </row>
    <row r="83" spans="2:13" ht="12.75">
      <c r="B83" s="1"/>
      <c r="C83" s="1"/>
      <c r="D83" s="1"/>
      <c r="E83" s="1"/>
      <c r="F83" s="1"/>
      <c r="G83" s="1"/>
      <c r="H83" s="2"/>
      <c r="I83" s="2"/>
      <c r="J83" s="2"/>
      <c r="K83" s="2"/>
      <c r="L83" s="3"/>
      <c r="M83" s="4"/>
    </row>
    <row r="84" spans="2:13" ht="12.75">
      <c r="B84" s="1"/>
      <c r="C84" s="1"/>
      <c r="D84" s="1"/>
      <c r="E84" s="1"/>
      <c r="F84" s="1"/>
      <c r="G84" s="1"/>
      <c r="H84" s="2"/>
      <c r="I84" s="2"/>
      <c r="J84" s="2"/>
      <c r="K84" s="2"/>
      <c r="L84" s="3"/>
      <c r="M84" s="4"/>
    </row>
    <row r="85" spans="2:13" ht="12.75">
      <c r="B85" s="1"/>
      <c r="C85" s="1"/>
      <c r="D85" s="1"/>
      <c r="E85" s="1"/>
      <c r="F85" s="1"/>
      <c r="G85" s="1"/>
      <c r="H85" s="2"/>
      <c r="I85" s="2"/>
      <c r="J85" s="2"/>
      <c r="K85" s="2"/>
      <c r="L85" s="3"/>
      <c r="M85" s="4"/>
    </row>
    <row r="86" spans="2:13" ht="12.75">
      <c r="B86" s="1"/>
      <c r="C86" s="1"/>
      <c r="D86" s="1"/>
      <c r="E86" s="1"/>
      <c r="F86" s="1"/>
      <c r="G86" s="1"/>
      <c r="H86" s="2"/>
      <c r="I86" s="2"/>
      <c r="J86" s="2"/>
      <c r="K86" s="2"/>
      <c r="L86" s="3"/>
      <c r="M86" s="4"/>
    </row>
    <row r="87" spans="2:13" ht="12.75">
      <c r="B87" s="1"/>
      <c r="C87" s="1"/>
      <c r="D87" s="1"/>
      <c r="E87" s="1"/>
      <c r="F87" s="1"/>
      <c r="G87" s="1"/>
      <c r="H87" s="2"/>
      <c r="I87" s="2"/>
      <c r="J87" s="2"/>
      <c r="K87" s="2"/>
      <c r="L87" s="3"/>
      <c r="M87" s="4"/>
    </row>
    <row r="88" spans="2:13" ht="12.75">
      <c r="B88" s="1"/>
      <c r="C88" s="1"/>
      <c r="D88" s="1"/>
      <c r="E88" s="1"/>
      <c r="F88" s="1"/>
      <c r="G88" s="1"/>
      <c r="H88" s="2"/>
      <c r="I88" s="2"/>
      <c r="J88" s="2"/>
      <c r="K88" s="2"/>
      <c r="L88" s="3"/>
      <c r="M88" s="4"/>
    </row>
    <row r="89" spans="2:13" ht="12.75">
      <c r="B89" s="1"/>
      <c r="C89" s="1"/>
      <c r="D89" s="1"/>
      <c r="E89" s="1"/>
      <c r="F89" s="1"/>
      <c r="G89" s="1"/>
      <c r="H89" s="2"/>
      <c r="I89" s="2"/>
      <c r="J89" s="2"/>
      <c r="K89" s="2"/>
      <c r="L89" s="3"/>
      <c r="M89" s="4"/>
    </row>
    <row r="90" spans="2:13" ht="12.75">
      <c r="B90" s="1"/>
      <c r="C90" s="1"/>
      <c r="D90" s="1"/>
      <c r="E90" s="1"/>
      <c r="F90" s="1"/>
      <c r="G90" s="1"/>
      <c r="H90" s="2"/>
      <c r="I90" s="2"/>
      <c r="J90" s="2"/>
      <c r="K90" s="2"/>
      <c r="L90" s="3"/>
      <c r="M90" s="4"/>
    </row>
    <row r="91" spans="2:13" ht="12.75">
      <c r="B91" s="1"/>
      <c r="C91" s="1"/>
      <c r="D91" s="1"/>
      <c r="E91" s="1"/>
      <c r="F91" s="1"/>
      <c r="G91" s="1"/>
      <c r="H91" s="2"/>
      <c r="I91" s="2"/>
      <c r="J91" s="2"/>
      <c r="K91" s="2"/>
      <c r="L91" s="3"/>
      <c r="M91" s="4"/>
    </row>
    <row r="92" spans="2:13" ht="12.75">
      <c r="B92" s="1"/>
      <c r="C92" s="1"/>
      <c r="D92" s="1"/>
      <c r="E92" s="1"/>
      <c r="F92" s="1"/>
      <c r="G92" s="1"/>
      <c r="H92" s="2"/>
      <c r="I92" s="2"/>
      <c r="J92" s="2"/>
      <c r="K92" s="2"/>
      <c r="L92" s="3"/>
      <c r="M92" s="4"/>
    </row>
    <row r="93" spans="2:13" ht="12.75">
      <c r="B93" s="1"/>
      <c r="C93" s="1"/>
      <c r="D93" s="1"/>
      <c r="E93" s="1"/>
      <c r="F93" s="1"/>
      <c r="G93" s="1"/>
      <c r="H93" s="2"/>
      <c r="I93" s="2"/>
      <c r="J93" s="2"/>
      <c r="K93" s="2"/>
      <c r="L93" s="3"/>
      <c r="M93" s="4"/>
    </row>
    <row r="94" spans="2:13" ht="12.75">
      <c r="B94" s="1"/>
      <c r="C94" s="1"/>
      <c r="D94" s="1"/>
      <c r="E94" s="1"/>
      <c r="F94" s="1"/>
      <c r="G94" s="1"/>
      <c r="H94" s="2"/>
      <c r="I94" s="2"/>
      <c r="J94" s="2"/>
      <c r="K94" s="2"/>
      <c r="L94" s="3"/>
      <c r="M94" s="4"/>
    </row>
    <row r="95" spans="2:13" ht="12.75">
      <c r="B95" s="1"/>
      <c r="C95" s="1"/>
      <c r="D95" s="1"/>
      <c r="E95" s="1"/>
      <c r="F95" s="1"/>
      <c r="G95" s="1"/>
      <c r="H95" s="2"/>
      <c r="I95" s="2"/>
      <c r="J95" s="2"/>
      <c r="K95" s="2"/>
      <c r="L95" s="3"/>
      <c r="M95" s="4"/>
    </row>
    <row r="96" spans="2:13" ht="12.75">
      <c r="B96" s="1"/>
      <c r="C96" s="1"/>
      <c r="D96" s="1"/>
      <c r="E96" s="1"/>
      <c r="F96" s="1"/>
      <c r="G96" s="1"/>
      <c r="H96" s="2"/>
      <c r="I96" s="2"/>
      <c r="J96" s="2"/>
      <c r="K96" s="2"/>
      <c r="L96" s="3"/>
      <c r="M96" s="4"/>
    </row>
    <row r="97" spans="2:13" ht="12.75">
      <c r="B97" s="1"/>
      <c r="C97" s="1"/>
      <c r="D97" s="1"/>
      <c r="E97" s="1"/>
      <c r="F97" s="1"/>
      <c r="G97" s="1"/>
      <c r="H97" s="2"/>
      <c r="I97" s="2"/>
      <c r="J97" s="2"/>
      <c r="K97" s="2"/>
      <c r="L97" s="3"/>
      <c r="M97" s="4"/>
    </row>
    <row r="98" spans="2:13" ht="12.75">
      <c r="B98" s="1"/>
      <c r="C98" s="1"/>
      <c r="D98" s="1"/>
      <c r="E98" s="1"/>
      <c r="F98" s="1"/>
      <c r="G98" s="1"/>
      <c r="H98" s="2"/>
      <c r="I98" s="2"/>
      <c r="J98" s="2"/>
      <c r="K98" s="2"/>
      <c r="L98" s="3"/>
      <c r="M98" s="4"/>
    </row>
    <row r="99" spans="2:13" ht="12.75">
      <c r="B99" s="1"/>
      <c r="C99" s="1"/>
      <c r="D99" s="1"/>
      <c r="E99" s="1"/>
      <c r="F99" s="1"/>
      <c r="G99" s="1"/>
      <c r="H99" s="2"/>
      <c r="I99" s="2"/>
      <c r="J99" s="2"/>
      <c r="K99" s="2"/>
      <c r="L99" s="3"/>
      <c r="M99" s="4"/>
    </row>
    <row r="100" spans="2:13" ht="12.75"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3"/>
      <c r="M100" s="4"/>
    </row>
    <row r="101" spans="2:13" ht="12.75"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3"/>
      <c r="M101" s="4"/>
    </row>
    <row r="102" spans="2:13" ht="12.75"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3"/>
      <c r="M102" s="4"/>
    </row>
    <row r="103" spans="2:13" ht="12.75"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3"/>
      <c r="M103" s="4"/>
    </row>
    <row r="104" spans="2:13" ht="12.75"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3"/>
      <c r="M104" s="4"/>
    </row>
    <row r="105" spans="2:13" ht="12.75"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3"/>
      <c r="M105" s="4"/>
    </row>
    <row r="106" spans="2:13" ht="12.75"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3"/>
      <c r="M106" s="4"/>
    </row>
    <row r="107" spans="2:13" ht="12.75"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3"/>
      <c r="M107" s="4"/>
    </row>
    <row r="108" spans="2:13" ht="12.75"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3"/>
      <c r="M108" s="4"/>
    </row>
    <row r="109" spans="2:13" ht="12.75"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3"/>
      <c r="M109" s="4"/>
    </row>
    <row r="110" spans="2:13" ht="12.75"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3"/>
      <c r="M110" s="4"/>
    </row>
    <row r="111" spans="2:13" ht="12.75"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3"/>
      <c r="M111" s="4"/>
    </row>
    <row r="112" spans="2:13" ht="12.75"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3"/>
      <c r="M112" s="4"/>
    </row>
    <row r="113" spans="2:13" ht="12.75"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3"/>
      <c r="M113" s="4"/>
    </row>
    <row r="114" spans="2:13" ht="12.75"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3"/>
      <c r="M114" s="4"/>
    </row>
    <row r="115" spans="2:13" ht="12.75"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3"/>
      <c r="M115" s="4"/>
    </row>
    <row r="116" spans="2:13" ht="12.75"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3"/>
      <c r="M116" s="4"/>
    </row>
    <row r="117" spans="2:13" ht="12.75"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3"/>
      <c r="M117" s="4"/>
    </row>
    <row r="118" spans="2:13" ht="12.75"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3"/>
      <c r="M118" s="4"/>
    </row>
    <row r="119" spans="2:13" ht="12.75"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3"/>
      <c r="M119" s="4"/>
    </row>
    <row r="120" spans="2:13" ht="12.75"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3"/>
      <c r="M120" s="4"/>
    </row>
    <row r="121" spans="2:13" ht="12.75"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3"/>
      <c r="M121" s="4"/>
    </row>
    <row r="122" spans="2:13" ht="12.75"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3"/>
      <c r="M122" s="4"/>
    </row>
    <row r="123" spans="2:13" ht="12.75"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3"/>
      <c r="M123" s="4"/>
    </row>
    <row r="124" spans="2:13" ht="12.75"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3"/>
      <c r="M124" s="4"/>
    </row>
    <row r="125" spans="2:13" ht="12.75"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3"/>
      <c r="M125" s="4"/>
    </row>
    <row r="126" spans="2:13" ht="12.75"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3"/>
      <c r="M126" s="4"/>
    </row>
    <row r="127" spans="2:13" ht="12.75"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3"/>
      <c r="M127" s="4"/>
    </row>
    <row r="128" spans="2:13" ht="12.75"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3"/>
      <c r="M128" s="4"/>
    </row>
    <row r="129" spans="2:13" ht="12.75"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3"/>
      <c r="M129" s="4"/>
    </row>
    <row r="130" spans="2:13" ht="12.75"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3"/>
      <c r="M130" s="4"/>
    </row>
    <row r="131" spans="2:13" ht="12.75"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3"/>
      <c r="M131" s="4"/>
    </row>
    <row r="132" spans="2:13" ht="12.75"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3"/>
      <c r="M132" s="4"/>
    </row>
    <row r="133" spans="2:13" ht="12.75"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3"/>
      <c r="M133" s="4"/>
    </row>
    <row r="134" spans="2:13" ht="12.75"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3"/>
      <c r="M134" s="4"/>
    </row>
    <row r="135" spans="2:13" ht="12.75"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3"/>
      <c r="M135" s="4"/>
    </row>
    <row r="136" spans="2:13" ht="12.75"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3"/>
      <c r="M136" s="4"/>
    </row>
    <row r="137" spans="2:13" ht="12.75"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3"/>
      <c r="M137" s="4"/>
    </row>
    <row r="138" spans="2:13" ht="12.75"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3"/>
      <c r="M138" s="4"/>
    </row>
    <row r="139" spans="2:13" ht="12.75"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3"/>
      <c r="M139" s="4"/>
    </row>
    <row r="140" spans="2:13" ht="12.75"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3"/>
      <c r="M140" s="4"/>
    </row>
    <row r="141" spans="2:13" ht="12.75"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3"/>
      <c r="M141" s="4"/>
    </row>
    <row r="142" spans="2:13" ht="12.75"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3"/>
      <c r="M142" s="4"/>
    </row>
    <row r="143" spans="2:13" ht="12.75"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3"/>
      <c r="M143" s="4"/>
    </row>
    <row r="144" spans="2:13" ht="12.75"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3"/>
      <c r="M144" s="4"/>
    </row>
    <row r="145" spans="2:13" ht="12.75"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3"/>
      <c r="M145" s="4"/>
    </row>
    <row r="146" spans="2:13" ht="12.75"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3"/>
      <c r="M146" s="4"/>
    </row>
    <row r="147" spans="2:13" ht="12.75"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3"/>
      <c r="M147" s="4"/>
    </row>
    <row r="148" spans="2:13" ht="12.75"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3"/>
      <c r="M148" s="4"/>
    </row>
    <row r="149" spans="2:13" ht="12.75"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3"/>
      <c r="M149" s="4"/>
    </row>
    <row r="150" spans="2:13" ht="12.75"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3"/>
      <c r="M150" s="4"/>
    </row>
    <row r="151" spans="2:13" ht="12.75"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3"/>
      <c r="M151" s="4"/>
    </row>
    <row r="152" spans="2:13" ht="12.75"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3"/>
      <c r="M152" s="4"/>
    </row>
    <row r="153" spans="2:13" ht="12.75"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3"/>
      <c r="M153" s="4"/>
    </row>
    <row r="154" spans="2:13" ht="12.75"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3"/>
      <c r="M154" s="4"/>
    </row>
    <row r="155" spans="2:13" ht="12.75"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3"/>
      <c r="M155" s="4"/>
    </row>
    <row r="156" spans="2:13" ht="12.75"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3"/>
      <c r="M156" s="4"/>
    </row>
    <row r="157" spans="2:13" ht="12.75"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3"/>
      <c r="M157" s="4"/>
    </row>
    <row r="158" spans="2:13" ht="12.75"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3"/>
      <c r="M158" s="4"/>
    </row>
    <row r="159" spans="2:13" ht="12.75"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3"/>
      <c r="M159" s="4"/>
    </row>
    <row r="160" spans="2:13" ht="12.75"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3"/>
      <c r="M160" s="4"/>
    </row>
    <row r="161" spans="2:13" ht="12.75"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3"/>
      <c r="M161" s="4"/>
    </row>
    <row r="162" spans="2:13" ht="12.75"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3"/>
      <c r="M162" s="4"/>
    </row>
    <row r="163" spans="2:13" ht="12.75"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3"/>
      <c r="M163" s="4"/>
    </row>
    <row r="164" spans="2:13" ht="12.75"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3"/>
      <c r="M164" s="4"/>
    </row>
    <row r="165" spans="2:13" ht="12.75"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3"/>
      <c r="M165" s="4"/>
    </row>
    <row r="166" spans="2:13" ht="12.75"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3"/>
      <c r="M166" s="4"/>
    </row>
    <row r="167" spans="2:13" ht="12.75"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3"/>
      <c r="M167" s="4"/>
    </row>
    <row r="168" spans="2:13" ht="12.75"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3"/>
      <c r="M168" s="4"/>
    </row>
    <row r="169" spans="2:13" ht="12.75"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3"/>
      <c r="M169" s="4"/>
    </row>
    <row r="170" spans="2:13" ht="12.75"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3"/>
      <c r="M170" s="4"/>
    </row>
    <row r="171" spans="2:13" ht="12.75"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3"/>
      <c r="M171" s="4"/>
    </row>
    <row r="172" spans="2:13" ht="12.75"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3"/>
      <c r="M172" s="4"/>
    </row>
    <row r="173" spans="2:13" ht="12.75"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3"/>
      <c r="M173" s="4"/>
    </row>
    <row r="174" spans="2:13" ht="12.75"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3"/>
      <c r="M174" s="4"/>
    </row>
    <row r="175" spans="2:13" ht="12.75"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3"/>
      <c r="M175" s="4"/>
    </row>
    <row r="176" spans="2:13" ht="12.75"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3"/>
      <c r="M176" s="4"/>
    </row>
    <row r="177" spans="2:13" ht="12.75"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3"/>
      <c r="M177" s="4"/>
    </row>
    <row r="178" spans="2:13" ht="12.75"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3"/>
      <c r="M178" s="4"/>
    </row>
    <row r="179" spans="2:13" ht="12.75"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3"/>
      <c r="M179" s="4"/>
    </row>
    <row r="180" spans="2:13" ht="12.75"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3"/>
      <c r="M180" s="4"/>
    </row>
    <row r="181" spans="2:13" ht="12.75"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3"/>
      <c r="M181" s="4"/>
    </row>
    <row r="182" spans="2:13" ht="12.75"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3"/>
      <c r="M182" s="4"/>
    </row>
    <row r="183" spans="2:13" ht="12.75"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3"/>
      <c r="M183" s="4"/>
    </row>
    <row r="184" spans="2:13" ht="12.75"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3"/>
      <c r="M184" s="4"/>
    </row>
    <row r="185" spans="2:13" ht="12.75"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3"/>
      <c r="M185" s="4"/>
    </row>
    <row r="186" spans="2:13" ht="12.75"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3"/>
      <c r="M186" s="4"/>
    </row>
    <row r="187" spans="2:13" ht="12.75"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3"/>
      <c r="M187" s="4"/>
    </row>
    <row r="188" spans="2:13" ht="12.75"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3"/>
      <c r="M188" s="4"/>
    </row>
    <row r="189" spans="2:13" ht="12.75"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3"/>
      <c r="M189" s="4"/>
    </row>
    <row r="190" spans="2:13" ht="12.75"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3"/>
      <c r="M190" s="4"/>
    </row>
    <row r="191" spans="2:13" ht="12.75"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3"/>
      <c r="M191" s="4"/>
    </row>
    <row r="192" spans="2:13" ht="12.75"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3"/>
      <c r="M192" s="4"/>
    </row>
    <row r="193" spans="2:13" ht="12.75"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3"/>
      <c r="M193" s="4"/>
    </row>
    <row r="194" spans="2:13" ht="12.75"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3"/>
      <c r="M194" s="4"/>
    </row>
    <row r="195" spans="2:13" ht="12.75"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3"/>
      <c r="M195" s="4"/>
    </row>
    <row r="196" spans="2:13" ht="12.75"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3"/>
      <c r="M196" s="4"/>
    </row>
    <row r="197" spans="2:13" ht="12.75"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3"/>
      <c r="M197" s="4"/>
    </row>
    <row r="198" spans="2:13" ht="12.75"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3"/>
      <c r="M198" s="4"/>
    </row>
    <row r="199" spans="2:13" ht="12.75"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3"/>
      <c r="M199" s="4"/>
    </row>
    <row r="200" spans="2:13" ht="12.75"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3"/>
      <c r="M200" s="4"/>
    </row>
    <row r="201" spans="2:13" ht="12.75"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3"/>
      <c r="M201" s="4"/>
    </row>
    <row r="202" spans="2:13" ht="12.75"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3"/>
      <c r="M202" s="4"/>
    </row>
    <row r="203" spans="2:13" ht="12.75"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3"/>
      <c r="M203" s="4"/>
    </row>
    <row r="204" spans="2:13" ht="12.75"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3"/>
      <c r="M204" s="4"/>
    </row>
    <row r="205" spans="2:13" ht="12.75"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3"/>
      <c r="M205" s="4"/>
    </row>
    <row r="206" spans="2:13" ht="12.75"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3"/>
      <c r="M206" s="4"/>
    </row>
    <row r="207" spans="2:13" ht="12.75"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3"/>
      <c r="M207" s="4"/>
    </row>
    <row r="208" spans="2:13" ht="12.75"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3"/>
      <c r="M208" s="4"/>
    </row>
    <row r="209" spans="2:13" ht="12.75"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3"/>
      <c r="M209" s="4"/>
    </row>
    <row r="210" spans="2:13" ht="12.75"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3"/>
      <c r="M210" s="4"/>
    </row>
    <row r="211" spans="2:13" ht="12.75"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3"/>
      <c r="M211" s="4"/>
    </row>
    <row r="212" spans="2:13" ht="12.75"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3"/>
      <c r="M212" s="4"/>
    </row>
    <row r="213" spans="2:13" ht="12.75"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3"/>
      <c r="M213" s="4"/>
    </row>
    <row r="214" spans="2:13" ht="12.75"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3"/>
      <c r="M214" s="4"/>
    </row>
    <row r="215" spans="2:13" ht="12.75"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3"/>
      <c r="M215" s="4"/>
    </row>
    <row r="216" spans="2:13" ht="12.75"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3"/>
      <c r="M216" s="4"/>
    </row>
    <row r="217" spans="2:13" ht="12.75"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3"/>
      <c r="M217" s="4"/>
    </row>
    <row r="218" spans="2:13" ht="12.75"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3"/>
      <c r="M218" s="4"/>
    </row>
    <row r="219" spans="2:13" ht="12.75"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3"/>
      <c r="M219" s="4"/>
    </row>
    <row r="220" spans="2:13" ht="12.75"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3"/>
      <c r="M220" s="4"/>
    </row>
    <row r="221" spans="2:13" ht="12.75"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3"/>
      <c r="M221" s="4"/>
    </row>
    <row r="222" spans="2:13" ht="12.75"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3"/>
      <c r="M222" s="4"/>
    </row>
    <row r="223" spans="2:13" ht="12.75"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3"/>
      <c r="M223" s="4"/>
    </row>
    <row r="224" spans="2:13" ht="12.75"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3"/>
      <c r="M224" s="4"/>
    </row>
    <row r="225" spans="2:13" ht="12.75"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3"/>
      <c r="M225" s="4"/>
    </row>
    <row r="226" spans="2:13" ht="12.75"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3"/>
      <c r="M226" s="4"/>
    </row>
    <row r="227" spans="2:13" ht="12.75"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3"/>
      <c r="M227" s="4"/>
    </row>
    <row r="228" spans="2:13" ht="12.75"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3"/>
      <c r="M228" s="4"/>
    </row>
    <row r="229" spans="2:13" ht="12.75"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3"/>
      <c r="M229" s="4"/>
    </row>
    <row r="230" spans="2:13" ht="12.75"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3"/>
      <c r="M230" s="4"/>
    </row>
    <row r="231" spans="2:13" ht="12.75"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3"/>
      <c r="M231" s="4"/>
    </row>
    <row r="232" spans="2:13" ht="12.75"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3"/>
      <c r="M232" s="4"/>
    </row>
    <row r="233" spans="2:13" ht="12.75"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3"/>
      <c r="M233" s="4"/>
    </row>
    <row r="234" spans="2:13" ht="12.75"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3"/>
      <c r="M234" s="4"/>
    </row>
    <row r="235" spans="2:13" ht="12.75"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3"/>
      <c r="M235" s="4"/>
    </row>
    <row r="236" spans="2:13" ht="12.75"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3"/>
      <c r="M236" s="4"/>
    </row>
    <row r="237" spans="2:13" ht="12.75"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3"/>
      <c r="M237" s="4"/>
    </row>
    <row r="238" spans="2:13" ht="12.75"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3"/>
      <c r="M238" s="4"/>
    </row>
    <row r="239" spans="2:13" ht="12.75"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3"/>
      <c r="M239" s="4"/>
    </row>
    <row r="240" spans="2:13" ht="12.75"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3"/>
      <c r="M240" s="4"/>
    </row>
    <row r="241" spans="2:13" ht="12.75"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3"/>
      <c r="M241" s="4"/>
    </row>
    <row r="242" spans="2:13" ht="12.75"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3"/>
      <c r="M242" s="4"/>
    </row>
    <row r="243" spans="2:13" ht="12.75"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3"/>
      <c r="M243" s="4"/>
    </row>
    <row r="244" spans="2:13" ht="12.75"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3"/>
      <c r="M244" s="4"/>
    </row>
    <row r="245" spans="2:13" ht="12.75"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3"/>
      <c r="M245" s="4"/>
    </row>
    <row r="246" spans="2:13" ht="12.75"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3"/>
      <c r="M246" s="4"/>
    </row>
    <row r="247" spans="2:13" ht="12.75"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3"/>
      <c r="M247" s="4"/>
    </row>
    <row r="248" spans="2:13" ht="12.75"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3"/>
      <c r="M248" s="4"/>
    </row>
    <row r="249" spans="2:13" ht="12.75">
      <c r="B249" s="1"/>
      <c r="G249" s="1"/>
      <c r="H249" s="2"/>
      <c r="I249" s="2"/>
      <c r="J249" s="2"/>
      <c r="K249" s="2"/>
      <c r="L249" s="3"/>
      <c r="M249" s="4"/>
    </row>
    <row r="250" spans="9:10" ht="12.75">
      <c r="I250" s="2"/>
      <c r="J250" s="2"/>
    </row>
  </sheetData>
  <sheetProtection sheet="1" objects="1" scenarios="1"/>
  <protectedRanges>
    <protectedRange sqref="E26:K26" name="Range5"/>
    <protectedRange sqref="C27:C35" name="Range4"/>
    <protectedRange sqref="D14:D22" name="Range3"/>
    <protectedRange sqref="B5:D5" name="Range1"/>
    <protectedRange sqref="E7:F9" name="Range2"/>
  </protectedRanges>
  <mergeCells count="13">
    <mergeCell ref="C13:C14"/>
    <mergeCell ref="E7:F7"/>
    <mergeCell ref="B7:D7"/>
    <mergeCell ref="E5:G5"/>
    <mergeCell ref="B8:D8"/>
    <mergeCell ref="B9:D9"/>
    <mergeCell ref="B24:B25"/>
    <mergeCell ref="C25:D25"/>
    <mergeCell ref="E6:G6"/>
    <mergeCell ref="E25:K25"/>
    <mergeCell ref="E24:K24"/>
    <mergeCell ref="E9:F9"/>
    <mergeCell ref="E8:F8"/>
  </mergeCell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E231"/>
  <sheetViews>
    <sheetView workbookViewId="0" topLeftCell="A1">
      <pane ySplit="7" topLeftCell="BM8" activePane="bottomLeft" state="frozen"/>
      <selection pane="topLeft" activeCell="A1" sqref="A1"/>
      <selection pane="bottomLeft" activeCell="M18" sqref="M18"/>
    </sheetView>
  </sheetViews>
  <sheetFormatPr defaultColWidth="9.140625" defaultRowHeight="12.75"/>
  <cols>
    <col min="1" max="1" width="1.8515625" style="1" customWidth="1"/>
    <col min="2" max="4" width="14.00390625" style="0" customWidth="1"/>
    <col min="5" max="7" width="13.00390625" style="0" customWidth="1"/>
    <col min="8" max="11" width="13.00390625" style="44" customWidth="1"/>
    <col min="12" max="12" width="13.00390625" style="15" customWidth="1"/>
    <col min="13" max="13" width="11.421875" style="45" customWidth="1"/>
    <col min="14" max="14" width="13.140625" style="5" customWidth="1"/>
    <col min="15" max="15" width="16.140625" style="5" customWidth="1"/>
    <col min="16" max="16" width="11.140625" style="5" customWidth="1"/>
    <col min="17" max="18" width="15.8515625" style="5" customWidth="1"/>
    <col min="19" max="56" width="11.140625" style="5" customWidth="1"/>
    <col min="57" max="16384" width="11.140625" style="0" customWidth="1"/>
  </cols>
  <sheetData>
    <row r="1" spans="2:13" ht="11.25" customHeight="1" thickBot="1">
      <c r="B1" s="1"/>
      <c r="C1" s="10"/>
      <c r="D1" s="11"/>
      <c r="E1" s="12"/>
      <c r="F1" s="4"/>
      <c r="G1" s="4"/>
      <c r="H1" s="2"/>
      <c r="I1" s="2"/>
      <c r="J1" s="2"/>
      <c r="K1" s="2"/>
      <c r="L1" s="3"/>
      <c r="M1" s="168"/>
    </row>
    <row r="2" spans="2:17" ht="14.25" customHeight="1">
      <c r="B2" s="136" t="s">
        <v>0</v>
      </c>
      <c r="C2" s="169" t="s">
        <v>1</v>
      </c>
      <c r="D2" s="170" t="s">
        <v>2</v>
      </c>
      <c r="E2" s="118"/>
      <c r="F2" s="118"/>
      <c r="G2" s="118"/>
      <c r="H2" s="23"/>
      <c r="I2" s="23"/>
      <c r="J2" s="155"/>
      <c r="K2" s="155"/>
      <c r="L2" s="155"/>
      <c r="M2" s="155"/>
      <c r="N2" s="155"/>
      <c r="O2" s="155"/>
      <c r="P2" s="155"/>
      <c r="Q2" s="155"/>
    </row>
    <row r="3" spans="2:17" ht="19.5" customHeight="1" thickBot="1">
      <c r="B3" s="133">
        <v>0.2</v>
      </c>
      <c r="C3" s="171">
        <v>0.8</v>
      </c>
      <c r="D3" s="172">
        <v>0</v>
      </c>
      <c r="E3" s="354"/>
      <c r="F3" s="354"/>
      <c r="G3" s="354"/>
      <c r="H3" s="23"/>
      <c r="I3" s="23"/>
      <c r="J3" s="155"/>
      <c r="K3" s="155"/>
      <c r="L3" s="155"/>
      <c r="M3" s="155"/>
      <c r="N3" s="155"/>
      <c r="O3" s="155"/>
      <c r="P3" s="155"/>
      <c r="Q3" s="155"/>
    </row>
    <row r="4" spans="2:17" ht="12" customHeight="1" thickBot="1">
      <c r="B4" s="173"/>
      <c r="C4" s="173"/>
      <c r="D4" s="174"/>
      <c r="E4" s="165"/>
      <c r="F4" s="165"/>
      <c r="G4" s="165"/>
      <c r="H4" s="23"/>
      <c r="I4" s="23"/>
      <c r="J4" s="155"/>
      <c r="K4" s="155"/>
      <c r="L4" s="155"/>
      <c r="M4" s="155"/>
      <c r="N4" s="155"/>
      <c r="O4" s="155"/>
      <c r="P4" s="155"/>
      <c r="Q4" s="155"/>
    </row>
    <row r="5" spans="2:56" ht="41.25" customHeight="1" thickBot="1">
      <c r="B5" s="58"/>
      <c r="C5" s="381" t="s">
        <v>46</v>
      </c>
      <c r="D5" s="333"/>
      <c r="E5" s="324"/>
      <c r="F5" s="325"/>
      <c r="G5" s="325"/>
      <c r="H5" s="325"/>
      <c r="I5" s="325"/>
      <c r="J5" s="325"/>
      <c r="K5" s="325"/>
      <c r="L5" s="326"/>
      <c r="M5" s="81"/>
      <c r="N5" s="81"/>
      <c r="O5" s="81"/>
      <c r="P5" s="154"/>
      <c r="Q5" s="154"/>
      <c r="BC5"/>
      <c r="BD5"/>
    </row>
    <row r="6" spans="2:56" ht="24.75" customHeight="1" thickBot="1">
      <c r="B6" s="58"/>
      <c r="C6" s="381" t="s">
        <v>4</v>
      </c>
      <c r="D6" s="334"/>
      <c r="E6" s="327"/>
      <c r="F6" s="328"/>
      <c r="G6" s="328"/>
      <c r="H6" s="328"/>
      <c r="I6" s="328"/>
      <c r="J6" s="328"/>
      <c r="K6" s="328"/>
      <c r="L6" s="329"/>
      <c r="M6" s="81"/>
      <c r="N6" s="81"/>
      <c r="O6" s="81"/>
      <c r="P6" s="154"/>
      <c r="Q6" s="154"/>
      <c r="BC6"/>
      <c r="BD6"/>
    </row>
    <row r="7" spans="2:56" ht="25.5" customHeight="1" thickBot="1">
      <c r="B7" s="58"/>
      <c r="C7" s="381" t="s">
        <v>5</v>
      </c>
      <c r="D7" s="334"/>
      <c r="E7" s="330"/>
      <c r="F7" s="331"/>
      <c r="G7" s="331"/>
      <c r="H7" s="331"/>
      <c r="I7" s="331"/>
      <c r="J7" s="331"/>
      <c r="K7" s="331"/>
      <c r="L7" s="332"/>
      <c r="M7" s="81"/>
      <c r="N7" s="81"/>
      <c r="O7" s="81"/>
      <c r="P7" s="154"/>
      <c r="Q7" s="154"/>
      <c r="BC7"/>
      <c r="BD7"/>
    </row>
    <row r="8" spans="2:56" ht="25.5" customHeight="1" thickBot="1">
      <c r="B8" s="382" t="s">
        <v>47</v>
      </c>
      <c r="C8" s="383"/>
      <c r="D8" s="383"/>
      <c r="E8" s="175"/>
      <c r="F8" s="176"/>
      <c r="G8" s="176"/>
      <c r="H8" s="176"/>
      <c r="I8" s="176"/>
      <c r="J8" s="176"/>
      <c r="K8" s="176"/>
      <c r="L8" s="234"/>
      <c r="M8" s="153"/>
      <c r="N8" s="153"/>
      <c r="O8" s="153"/>
      <c r="P8" s="153"/>
      <c r="Q8" s="153"/>
      <c r="BC8"/>
      <c r="BD8"/>
    </row>
    <row r="9" spans="2:56" ht="25.5" customHeight="1">
      <c r="B9" s="377" t="s">
        <v>11</v>
      </c>
      <c r="C9" s="378"/>
      <c r="D9" s="379"/>
      <c r="E9" s="228"/>
      <c r="F9" s="233"/>
      <c r="G9" s="233"/>
      <c r="H9" s="233"/>
      <c r="I9" s="233"/>
      <c r="J9" s="233"/>
      <c r="K9" s="177"/>
      <c r="L9" s="178"/>
      <c r="M9" s="155"/>
      <c r="N9" s="155"/>
      <c r="O9" s="155"/>
      <c r="BC9"/>
      <c r="BD9"/>
    </row>
    <row r="10" spans="2:17" ht="25.5" customHeight="1" thickBot="1">
      <c r="B10" s="357" t="s">
        <v>15</v>
      </c>
      <c r="C10" s="358"/>
      <c r="D10" s="380"/>
      <c r="E10" s="229"/>
      <c r="F10" s="235"/>
      <c r="G10" s="235"/>
      <c r="H10" s="235"/>
      <c r="I10" s="235"/>
      <c r="J10" s="235"/>
      <c r="K10" s="179"/>
      <c r="L10" s="180"/>
      <c r="M10" s="155"/>
      <c r="N10" s="155"/>
      <c r="O10" s="155"/>
      <c r="P10" s="155"/>
      <c r="Q10" s="155"/>
    </row>
    <row r="11" spans="2:57" ht="15" customHeight="1">
      <c r="B11" s="49"/>
      <c r="C11" s="49"/>
      <c r="D11" s="5"/>
      <c r="E11" s="181"/>
      <c r="F11" s="59"/>
      <c r="G11" s="1"/>
      <c r="H11" s="2"/>
      <c r="I11" s="2"/>
      <c r="J11" s="2"/>
      <c r="K11" s="2"/>
      <c r="L11" s="3"/>
      <c r="M11" s="47"/>
      <c r="N11" s="47"/>
      <c r="O11" s="23"/>
      <c r="P11" s="23"/>
      <c r="BE11" s="9"/>
    </row>
    <row r="12" spans="1:56" s="35" customFormat="1" ht="20.25" customHeight="1">
      <c r="A12" s="1"/>
      <c r="C12" s="36" t="s">
        <v>12</v>
      </c>
      <c r="D12" s="37"/>
      <c r="E12" s="38"/>
      <c r="F12" s="39"/>
      <c r="G12" s="38"/>
      <c r="H12" s="40"/>
      <c r="I12" s="41"/>
      <c r="J12" s="41"/>
      <c r="K12" s="42"/>
      <c r="L12" s="4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28" customFormat="1" ht="6" customHeight="1" thickBot="1">
      <c r="A13" s="26"/>
      <c r="B13" s="26"/>
      <c r="C13" s="52"/>
      <c r="D13" s="26"/>
      <c r="E13" s="26"/>
      <c r="F13" s="26"/>
      <c r="G13" s="27"/>
      <c r="H13" s="48"/>
      <c r="I13" s="27"/>
      <c r="J13" s="27"/>
      <c r="K13" s="27"/>
      <c r="L13" s="53"/>
      <c r="M13" s="5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48" s="65" customFormat="1" ht="32.25" thickBot="1">
      <c r="A14" s="63"/>
      <c r="B14" s="182" t="s">
        <v>13</v>
      </c>
      <c r="C14" s="160" t="s">
        <v>27</v>
      </c>
      <c r="D14" s="149"/>
      <c r="E14" s="390" t="s">
        <v>31</v>
      </c>
      <c r="F14" s="391"/>
      <c r="G14" s="391"/>
      <c r="H14" s="391"/>
      <c r="I14" s="391"/>
      <c r="J14" s="391"/>
      <c r="K14" s="391"/>
      <c r="L14" s="39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s="66" customFormat="1" ht="17.25" customHeight="1">
      <c r="A15" s="64"/>
      <c r="B15" s="183"/>
      <c r="C15" s="213">
        <v>5</v>
      </c>
      <c r="D15" s="223"/>
      <c r="E15" s="148" t="e">
        <f>CEILING(((((NORMSINV(1-$B$3/2)+NORMSINV($C$3))^2)*E$9*2*(1-$D$3))/((E$8*$C15/100)^2)),1)</f>
        <v>#DIV/0!</v>
      </c>
      <c r="F15" s="148" t="e">
        <f aca="true" t="shared" si="0" ref="E15:L18">CEILING(((((NORMSINV(1-$B$3/2)+NORMSINV($C$3))^2)*F$9*2*(1-$D$3))/((F$8*$C15/100)^2)),1)</f>
        <v>#DIV/0!</v>
      </c>
      <c r="G15" s="148" t="e">
        <f t="shared" si="0"/>
        <v>#DIV/0!</v>
      </c>
      <c r="H15" s="148" t="e">
        <f t="shared" si="0"/>
        <v>#DIV/0!</v>
      </c>
      <c r="I15" s="148" t="e">
        <f t="shared" si="0"/>
        <v>#DIV/0!</v>
      </c>
      <c r="J15" s="148" t="e">
        <f t="shared" si="0"/>
        <v>#DIV/0!</v>
      </c>
      <c r="K15" s="148" t="e">
        <f t="shared" si="0"/>
        <v>#DIV/0!</v>
      </c>
      <c r="L15" s="148" t="e">
        <f t="shared" si="0"/>
        <v>#DIV/0!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</row>
    <row r="16" spans="1:48" s="66" customFormat="1" ht="17.25" customHeight="1">
      <c r="A16" s="64"/>
      <c r="B16" s="183"/>
      <c r="C16" s="214">
        <v>10</v>
      </c>
      <c r="D16" s="223"/>
      <c r="E16" s="148" t="e">
        <f t="shared" si="0"/>
        <v>#DIV/0!</v>
      </c>
      <c r="F16" s="148" t="e">
        <f t="shared" si="0"/>
        <v>#DIV/0!</v>
      </c>
      <c r="G16" s="148" t="e">
        <f t="shared" si="0"/>
        <v>#DIV/0!</v>
      </c>
      <c r="H16" s="148" t="e">
        <f t="shared" si="0"/>
        <v>#DIV/0!</v>
      </c>
      <c r="I16" s="148" t="e">
        <f t="shared" si="0"/>
        <v>#DIV/0!</v>
      </c>
      <c r="J16" s="148" t="e">
        <f t="shared" si="0"/>
        <v>#DIV/0!</v>
      </c>
      <c r="K16" s="148" t="e">
        <f t="shared" si="0"/>
        <v>#DIV/0!</v>
      </c>
      <c r="L16" s="148" t="e">
        <f t="shared" si="0"/>
        <v>#DIV/0!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66" customFormat="1" ht="17.25" customHeight="1">
      <c r="A17" s="64"/>
      <c r="B17" s="396"/>
      <c r="C17" s="214">
        <v>25</v>
      </c>
      <c r="D17" s="223"/>
      <c r="E17" s="148" t="e">
        <f t="shared" si="0"/>
        <v>#DIV/0!</v>
      </c>
      <c r="F17" s="148" t="e">
        <f t="shared" si="0"/>
        <v>#DIV/0!</v>
      </c>
      <c r="G17" s="148" t="e">
        <f t="shared" si="0"/>
        <v>#DIV/0!</v>
      </c>
      <c r="H17" s="148" t="e">
        <f t="shared" si="0"/>
        <v>#DIV/0!</v>
      </c>
      <c r="I17" s="148" t="e">
        <f t="shared" si="0"/>
        <v>#DIV/0!</v>
      </c>
      <c r="J17" s="148" t="e">
        <f t="shared" si="0"/>
        <v>#DIV/0!</v>
      </c>
      <c r="K17" s="148" t="e">
        <f t="shared" si="0"/>
        <v>#DIV/0!</v>
      </c>
      <c r="L17" s="148" t="e">
        <f t="shared" si="0"/>
        <v>#DIV/0!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66" customFormat="1" ht="17.25" customHeight="1" thickBot="1">
      <c r="A18" s="64"/>
      <c r="B18" s="397"/>
      <c r="C18" s="215">
        <v>50</v>
      </c>
      <c r="D18" s="223"/>
      <c r="E18" s="184" t="e">
        <f t="shared" si="0"/>
        <v>#DIV/0!</v>
      </c>
      <c r="F18" s="184" t="e">
        <f t="shared" si="0"/>
        <v>#DIV/0!</v>
      </c>
      <c r="G18" s="184" t="e">
        <f t="shared" si="0"/>
        <v>#DIV/0!</v>
      </c>
      <c r="H18" s="184" t="e">
        <f t="shared" si="0"/>
        <v>#DIV/0!</v>
      </c>
      <c r="I18" s="184" t="e">
        <f t="shared" si="0"/>
        <v>#DIV/0!</v>
      </c>
      <c r="J18" s="184" t="e">
        <f t="shared" si="0"/>
        <v>#DIV/0!</v>
      </c>
      <c r="K18" s="184" t="e">
        <f t="shared" si="0"/>
        <v>#DIV/0!</v>
      </c>
      <c r="L18" s="184" t="e">
        <f t="shared" si="0"/>
        <v>#DIV/0!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2:13" ht="11.25" customHeight="1" thickBot="1">
      <c r="B19" s="1"/>
      <c r="C19" s="1"/>
      <c r="D19" s="1"/>
      <c r="E19" s="54"/>
      <c r="F19" s="55"/>
      <c r="G19" s="56"/>
      <c r="H19" s="2"/>
      <c r="I19" s="23"/>
      <c r="J19" s="23"/>
      <c r="K19" s="33"/>
      <c r="L19" s="57"/>
      <c r="M19" s="5"/>
    </row>
    <row r="20" spans="1:55" s="66" customFormat="1" ht="18" customHeight="1">
      <c r="A20" s="64"/>
      <c r="B20" s="359" t="s">
        <v>14</v>
      </c>
      <c r="C20" s="398" t="s">
        <v>24</v>
      </c>
      <c r="D20" s="393" t="s">
        <v>32</v>
      </c>
      <c r="E20" s="384" t="s">
        <v>33</v>
      </c>
      <c r="F20" s="385"/>
      <c r="G20" s="385"/>
      <c r="H20" s="385"/>
      <c r="I20" s="385"/>
      <c r="J20" s="385"/>
      <c r="K20" s="385"/>
      <c r="L20" s="386"/>
      <c r="M20" s="63"/>
      <c r="N20" s="63"/>
      <c r="O20" s="63"/>
      <c r="P20" s="63"/>
      <c r="Q20" s="63"/>
      <c r="R20" s="64"/>
      <c r="S20" s="64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</row>
    <row r="21" spans="2:56" ht="12.75" customHeight="1" thickBot="1">
      <c r="B21" s="395"/>
      <c r="C21" s="399"/>
      <c r="D21" s="394"/>
      <c r="E21" s="387"/>
      <c r="F21" s="388"/>
      <c r="G21" s="388"/>
      <c r="H21" s="388"/>
      <c r="I21" s="388"/>
      <c r="J21" s="388"/>
      <c r="K21" s="388"/>
      <c r="L21" s="389"/>
      <c r="M21" s="5"/>
      <c r="Q21" s="1"/>
      <c r="R21" s="1"/>
      <c r="BC21"/>
      <c r="BD21"/>
    </row>
    <row r="22" spans="2:56" ht="19.5" customHeight="1" thickBot="1">
      <c r="B22" s="185"/>
      <c r="C22" s="216" t="s">
        <v>16</v>
      </c>
      <c r="D22" s="219"/>
      <c r="E22" s="217"/>
      <c r="F22" s="186"/>
      <c r="G22" s="186"/>
      <c r="H22" s="187"/>
      <c r="I22" s="187"/>
      <c r="J22" s="187"/>
      <c r="K22" s="187"/>
      <c r="L22" s="188"/>
      <c r="M22" s="5"/>
      <c r="Q22" s="1"/>
      <c r="R22" s="1"/>
      <c r="BC22"/>
      <c r="BD22"/>
    </row>
    <row r="23" spans="2:56" ht="15.75" customHeight="1">
      <c r="B23" s="189"/>
      <c r="C23" s="213">
        <v>5</v>
      </c>
      <c r="D23" s="218"/>
      <c r="E23" s="190" t="e">
        <f aca="true" t="shared" si="1" ref="E23:L26">CEILING(((((NORMSINV(1-$B$3/2)+NORMSINV($C$3))^2)*((E$10*$D$22+E$9)/$D$22)*2*(1-$D$3))/((E$8*$C15/100)^2)),1)</f>
        <v>#DIV/0!</v>
      </c>
      <c r="F23" s="191" t="e">
        <f t="shared" si="1"/>
        <v>#DIV/0!</v>
      </c>
      <c r="G23" s="191" t="e">
        <f t="shared" si="1"/>
        <v>#DIV/0!</v>
      </c>
      <c r="H23" s="191" t="e">
        <f t="shared" si="1"/>
        <v>#DIV/0!</v>
      </c>
      <c r="I23" s="191" t="e">
        <f t="shared" si="1"/>
        <v>#DIV/0!</v>
      </c>
      <c r="J23" s="191" t="e">
        <f t="shared" si="1"/>
        <v>#DIV/0!</v>
      </c>
      <c r="K23" s="191" t="e">
        <f t="shared" si="1"/>
        <v>#DIV/0!</v>
      </c>
      <c r="L23" s="192" t="e">
        <f t="shared" si="1"/>
        <v>#DIV/0!</v>
      </c>
      <c r="M23" s="5"/>
      <c r="Q23" s="1"/>
      <c r="R23" s="1"/>
      <c r="BC23"/>
      <c r="BD23"/>
    </row>
    <row r="24" spans="2:56" ht="15.75" customHeight="1">
      <c r="B24" s="189"/>
      <c r="C24" s="214">
        <v>10</v>
      </c>
      <c r="D24" s="212"/>
      <c r="E24" s="190" t="e">
        <f t="shared" si="1"/>
        <v>#DIV/0!</v>
      </c>
      <c r="F24" s="191" t="e">
        <f t="shared" si="1"/>
        <v>#DIV/0!</v>
      </c>
      <c r="G24" s="191" t="e">
        <f t="shared" si="1"/>
        <v>#DIV/0!</v>
      </c>
      <c r="H24" s="191" t="e">
        <f t="shared" si="1"/>
        <v>#DIV/0!</v>
      </c>
      <c r="I24" s="191" t="e">
        <f t="shared" si="1"/>
        <v>#DIV/0!</v>
      </c>
      <c r="J24" s="191" t="e">
        <f t="shared" si="1"/>
        <v>#DIV/0!</v>
      </c>
      <c r="K24" s="191" t="e">
        <f t="shared" si="1"/>
        <v>#DIV/0!</v>
      </c>
      <c r="L24" s="192" t="e">
        <f t="shared" si="1"/>
        <v>#DIV/0!</v>
      </c>
      <c r="M24" s="5"/>
      <c r="Q24" s="1"/>
      <c r="R24" s="1"/>
      <c r="BC24"/>
      <c r="BD24"/>
    </row>
    <row r="25" spans="2:56" ht="15.75" customHeight="1">
      <c r="B25" s="189"/>
      <c r="C25" s="214">
        <v>25</v>
      </c>
      <c r="D25" s="212"/>
      <c r="E25" s="190" t="e">
        <f t="shared" si="1"/>
        <v>#DIV/0!</v>
      </c>
      <c r="F25" s="191" t="e">
        <f t="shared" si="1"/>
        <v>#DIV/0!</v>
      </c>
      <c r="G25" s="191" t="e">
        <f t="shared" si="1"/>
        <v>#DIV/0!</v>
      </c>
      <c r="H25" s="191" t="e">
        <f t="shared" si="1"/>
        <v>#DIV/0!</v>
      </c>
      <c r="I25" s="191" t="e">
        <f t="shared" si="1"/>
        <v>#DIV/0!</v>
      </c>
      <c r="J25" s="191" t="e">
        <f t="shared" si="1"/>
        <v>#DIV/0!</v>
      </c>
      <c r="K25" s="191" t="e">
        <f t="shared" si="1"/>
        <v>#DIV/0!</v>
      </c>
      <c r="L25" s="192" t="e">
        <f t="shared" si="1"/>
        <v>#DIV/0!</v>
      </c>
      <c r="M25" s="5"/>
      <c r="Q25" s="1"/>
      <c r="R25" s="1"/>
      <c r="BC25"/>
      <c r="BD25"/>
    </row>
    <row r="26" spans="2:56" ht="15.75" customHeight="1" thickBot="1">
      <c r="B26" s="189"/>
      <c r="C26" s="215">
        <v>50</v>
      </c>
      <c r="D26" s="220"/>
      <c r="E26" s="193" t="e">
        <f t="shared" si="1"/>
        <v>#DIV/0!</v>
      </c>
      <c r="F26" s="194" t="e">
        <f t="shared" si="1"/>
        <v>#DIV/0!</v>
      </c>
      <c r="G26" s="194" t="e">
        <f t="shared" si="1"/>
        <v>#DIV/0!</v>
      </c>
      <c r="H26" s="194" t="e">
        <f t="shared" si="1"/>
        <v>#DIV/0!</v>
      </c>
      <c r="I26" s="194" t="e">
        <f t="shared" si="1"/>
        <v>#DIV/0!</v>
      </c>
      <c r="J26" s="194" t="e">
        <f t="shared" si="1"/>
        <v>#DIV/0!</v>
      </c>
      <c r="K26" s="194" t="e">
        <f t="shared" si="1"/>
        <v>#DIV/0!</v>
      </c>
      <c r="L26" s="195" t="e">
        <f t="shared" si="1"/>
        <v>#DIV/0!</v>
      </c>
      <c r="M26" s="5"/>
      <c r="Q26" s="1"/>
      <c r="R26" s="1"/>
      <c r="BC26"/>
      <c r="BD26"/>
    </row>
    <row r="27" spans="2:13" ht="18.75" thickBot="1">
      <c r="B27" s="93"/>
      <c r="C27" s="167"/>
      <c r="D27" s="219"/>
      <c r="E27" s="217"/>
      <c r="F27" s="197"/>
      <c r="G27" s="197"/>
      <c r="H27" s="197"/>
      <c r="I27" s="197"/>
      <c r="J27" s="197"/>
      <c r="K27" s="197"/>
      <c r="L27" s="198"/>
      <c r="M27" s="168"/>
    </row>
    <row r="28" spans="2:13" ht="15.75">
      <c r="B28" s="189"/>
      <c r="C28" s="199">
        <f>C23</f>
        <v>5</v>
      </c>
      <c r="D28" s="221"/>
      <c r="E28" s="201" t="e">
        <f aca="true" t="shared" si="2" ref="E28:L31">CEILING(((((NORMSINV(1-$B$3/2)+NORMSINV($C$3))^2)*((E$10*$D$27+E$9)/$D$27)*2*(1-$D$3))/((E$8*$C15/100)^2)),1)</f>
        <v>#DIV/0!</v>
      </c>
      <c r="F28" s="192" t="e">
        <f t="shared" si="2"/>
        <v>#DIV/0!</v>
      </c>
      <c r="G28" s="192" t="e">
        <f t="shared" si="2"/>
        <v>#DIV/0!</v>
      </c>
      <c r="H28" s="192" t="e">
        <f t="shared" si="2"/>
        <v>#DIV/0!</v>
      </c>
      <c r="I28" s="192" t="e">
        <f t="shared" si="2"/>
        <v>#DIV/0!</v>
      </c>
      <c r="J28" s="192" t="e">
        <f t="shared" si="2"/>
        <v>#DIV/0!</v>
      </c>
      <c r="K28" s="192" t="e">
        <f t="shared" si="2"/>
        <v>#DIV/0!</v>
      </c>
      <c r="L28" s="192" t="e">
        <f t="shared" si="2"/>
        <v>#DIV/0!</v>
      </c>
      <c r="M28" s="168"/>
    </row>
    <row r="29" spans="2:13" ht="15.75">
      <c r="B29" s="189"/>
      <c r="C29" s="199">
        <f>C24</f>
        <v>10</v>
      </c>
      <c r="D29" s="200"/>
      <c r="E29" s="201" t="e">
        <f t="shared" si="2"/>
        <v>#DIV/0!</v>
      </c>
      <c r="F29" s="192" t="e">
        <f t="shared" si="2"/>
        <v>#DIV/0!</v>
      </c>
      <c r="G29" s="192" t="e">
        <f t="shared" si="2"/>
        <v>#DIV/0!</v>
      </c>
      <c r="H29" s="192" t="e">
        <f t="shared" si="2"/>
        <v>#DIV/0!</v>
      </c>
      <c r="I29" s="192" t="e">
        <f t="shared" si="2"/>
        <v>#DIV/0!</v>
      </c>
      <c r="J29" s="192" t="e">
        <f t="shared" si="2"/>
        <v>#DIV/0!</v>
      </c>
      <c r="K29" s="192" t="e">
        <f t="shared" si="2"/>
        <v>#DIV/0!</v>
      </c>
      <c r="L29" s="192" t="e">
        <f t="shared" si="2"/>
        <v>#DIV/0!</v>
      </c>
      <c r="M29" s="168"/>
    </row>
    <row r="30" spans="2:13" ht="15.75">
      <c r="B30" s="189"/>
      <c r="C30" s="199">
        <f>C25</f>
        <v>25</v>
      </c>
      <c r="D30" s="200"/>
      <c r="E30" s="201" t="e">
        <f t="shared" si="2"/>
        <v>#DIV/0!</v>
      </c>
      <c r="F30" s="192" t="e">
        <f t="shared" si="2"/>
        <v>#DIV/0!</v>
      </c>
      <c r="G30" s="192" t="e">
        <f t="shared" si="2"/>
        <v>#DIV/0!</v>
      </c>
      <c r="H30" s="192" t="e">
        <f t="shared" si="2"/>
        <v>#DIV/0!</v>
      </c>
      <c r="I30" s="192" t="e">
        <f t="shared" si="2"/>
        <v>#DIV/0!</v>
      </c>
      <c r="J30" s="192" t="e">
        <f t="shared" si="2"/>
        <v>#DIV/0!</v>
      </c>
      <c r="K30" s="192" t="e">
        <f t="shared" si="2"/>
        <v>#DIV/0!</v>
      </c>
      <c r="L30" s="192" t="e">
        <f t="shared" si="2"/>
        <v>#DIV/0!</v>
      </c>
      <c r="M30" s="168"/>
    </row>
    <row r="31" spans="2:13" ht="16.5" thickBot="1">
      <c r="B31" s="189"/>
      <c r="C31" s="199">
        <f>C26</f>
        <v>50</v>
      </c>
      <c r="D31" s="222"/>
      <c r="E31" s="202" t="e">
        <f t="shared" si="2"/>
        <v>#DIV/0!</v>
      </c>
      <c r="F31" s="195" t="e">
        <f t="shared" si="2"/>
        <v>#DIV/0!</v>
      </c>
      <c r="G31" s="195" t="e">
        <f t="shared" si="2"/>
        <v>#DIV/0!</v>
      </c>
      <c r="H31" s="195" t="e">
        <f t="shared" si="2"/>
        <v>#DIV/0!</v>
      </c>
      <c r="I31" s="195" t="e">
        <f t="shared" si="2"/>
        <v>#DIV/0!</v>
      </c>
      <c r="J31" s="195" t="e">
        <f t="shared" si="2"/>
        <v>#DIV/0!</v>
      </c>
      <c r="K31" s="195" t="e">
        <f t="shared" si="2"/>
        <v>#DIV/0!</v>
      </c>
      <c r="L31" s="195" t="e">
        <f t="shared" si="2"/>
        <v>#DIV/0!</v>
      </c>
      <c r="M31" s="168"/>
    </row>
    <row r="32" spans="2:13" ht="18.75" thickBot="1">
      <c r="B32" s="93"/>
      <c r="C32" s="196"/>
      <c r="D32" s="219"/>
      <c r="E32" s="217"/>
      <c r="F32" s="197"/>
      <c r="G32" s="197"/>
      <c r="H32" s="197"/>
      <c r="I32" s="197"/>
      <c r="J32" s="197"/>
      <c r="K32" s="197"/>
      <c r="L32" s="198"/>
      <c r="M32" s="168"/>
    </row>
    <row r="33" spans="2:13" ht="15.75">
      <c r="B33" s="189"/>
      <c r="C33" s="199">
        <f>C28</f>
        <v>5</v>
      </c>
      <c r="D33" s="221"/>
      <c r="E33" s="201" t="e">
        <f aca="true" t="shared" si="3" ref="E33:L36">CEILING(((((NORMSINV(1-$B$3/2)+NORMSINV($C$3))^2)*((E$10*$D$32+E$9)/$D$32)*2*(1-$D$3))/((E$8*$C15/100)^2)),1)</f>
        <v>#DIV/0!</v>
      </c>
      <c r="F33" s="192" t="e">
        <f t="shared" si="3"/>
        <v>#DIV/0!</v>
      </c>
      <c r="G33" s="192" t="e">
        <f t="shared" si="3"/>
        <v>#DIV/0!</v>
      </c>
      <c r="H33" s="192" t="e">
        <f t="shared" si="3"/>
        <v>#DIV/0!</v>
      </c>
      <c r="I33" s="192" t="e">
        <f t="shared" si="3"/>
        <v>#DIV/0!</v>
      </c>
      <c r="J33" s="192" t="e">
        <f t="shared" si="3"/>
        <v>#DIV/0!</v>
      </c>
      <c r="K33" s="192" t="e">
        <f t="shared" si="3"/>
        <v>#DIV/0!</v>
      </c>
      <c r="L33" s="192" t="e">
        <f t="shared" si="3"/>
        <v>#DIV/0!</v>
      </c>
      <c r="M33" s="168"/>
    </row>
    <row r="34" spans="2:13" ht="15.75">
      <c r="B34" s="189"/>
      <c r="C34" s="199">
        <f>C29</f>
        <v>10</v>
      </c>
      <c r="D34" s="200"/>
      <c r="E34" s="201" t="e">
        <f t="shared" si="3"/>
        <v>#DIV/0!</v>
      </c>
      <c r="F34" s="192" t="e">
        <f t="shared" si="3"/>
        <v>#DIV/0!</v>
      </c>
      <c r="G34" s="192" t="e">
        <f t="shared" si="3"/>
        <v>#DIV/0!</v>
      </c>
      <c r="H34" s="192" t="e">
        <f t="shared" si="3"/>
        <v>#DIV/0!</v>
      </c>
      <c r="I34" s="192" t="e">
        <f t="shared" si="3"/>
        <v>#DIV/0!</v>
      </c>
      <c r="J34" s="192" t="e">
        <f t="shared" si="3"/>
        <v>#DIV/0!</v>
      </c>
      <c r="K34" s="192" t="e">
        <f t="shared" si="3"/>
        <v>#DIV/0!</v>
      </c>
      <c r="L34" s="192" t="e">
        <f t="shared" si="3"/>
        <v>#DIV/0!</v>
      </c>
      <c r="M34" s="168"/>
    </row>
    <row r="35" spans="2:13" ht="15.75">
      <c r="B35" s="189"/>
      <c r="C35" s="199">
        <f>C30</f>
        <v>25</v>
      </c>
      <c r="D35" s="200"/>
      <c r="E35" s="201" t="e">
        <f t="shared" si="3"/>
        <v>#DIV/0!</v>
      </c>
      <c r="F35" s="192" t="e">
        <f t="shared" si="3"/>
        <v>#DIV/0!</v>
      </c>
      <c r="G35" s="192" t="e">
        <f t="shared" si="3"/>
        <v>#DIV/0!</v>
      </c>
      <c r="H35" s="192" t="e">
        <f t="shared" si="3"/>
        <v>#DIV/0!</v>
      </c>
      <c r="I35" s="192" t="e">
        <f t="shared" si="3"/>
        <v>#DIV/0!</v>
      </c>
      <c r="J35" s="192" t="e">
        <f t="shared" si="3"/>
        <v>#DIV/0!</v>
      </c>
      <c r="K35" s="192" t="e">
        <f t="shared" si="3"/>
        <v>#DIV/0!</v>
      </c>
      <c r="L35" s="192" t="e">
        <f t="shared" si="3"/>
        <v>#DIV/0!</v>
      </c>
      <c r="M35" s="168"/>
    </row>
    <row r="36" spans="2:13" ht="16.5" thickBot="1">
      <c r="B36" s="203"/>
      <c r="C36" s="199">
        <f>C31</f>
        <v>50</v>
      </c>
      <c r="D36" s="200"/>
      <c r="E36" s="201" t="e">
        <f t="shared" si="3"/>
        <v>#DIV/0!</v>
      </c>
      <c r="F36" s="192" t="e">
        <f t="shared" si="3"/>
        <v>#DIV/0!</v>
      </c>
      <c r="G36" s="192" t="e">
        <f t="shared" si="3"/>
        <v>#DIV/0!</v>
      </c>
      <c r="H36" s="192" t="e">
        <f t="shared" si="3"/>
        <v>#DIV/0!</v>
      </c>
      <c r="I36" s="192" t="e">
        <f t="shared" si="3"/>
        <v>#DIV/0!</v>
      </c>
      <c r="J36" s="192" t="e">
        <f t="shared" si="3"/>
        <v>#DIV/0!</v>
      </c>
      <c r="K36" s="192" t="e">
        <f t="shared" si="3"/>
        <v>#DIV/0!</v>
      </c>
      <c r="L36" s="192" t="e">
        <f t="shared" si="3"/>
        <v>#DIV/0!</v>
      </c>
      <c r="M36" s="168"/>
    </row>
    <row r="37" spans="2:56" ht="12.75">
      <c r="B37" s="1"/>
      <c r="C37" s="1"/>
      <c r="D37" s="1"/>
      <c r="E37" s="1"/>
      <c r="F37" s="1"/>
      <c r="G37" s="2"/>
      <c r="H37" s="2"/>
      <c r="I37" s="2"/>
      <c r="J37" s="2"/>
      <c r="K37" s="3"/>
      <c r="L37" s="4"/>
      <c r="M37" s="5"/>
      <c r="BD37"/>
    </row>
    <row r="38" spans="2:56" ht="12.75">
      <c r="B38" s="1"/>
      <c r="C38" s="1"/>
      <c r="D38" s="1"/>
      <c r="E38" s="1"/>
      <c r="F38" s="1"/>
      <c r="G38" s="2"/>
      <c r="H38" s="2"/>
      <c r="I38" s="2"/>
      <c r="J38" s="2"/>
      <c r="K38" s="3"/>
      <c r="L38" s="4"/>
      <c r="M38" s="5"/>
      <c r="BD38"/>
    </row>
    <row r="39" spans="2:56" ht="12.75">
      <c r="B39" s="1"/>
      <c r="C39" s="1"/>
      <c r="D39" s="1"/>
      <c r="E39" s="1"/>
      <c r="F39" s="1"/>
      <c r="G39" s="2"/>
      <c r="H39" s="2"/>
      <c r="I39" s="2"/>
      <c r="J39" s="2"/>
      <c r="K39" s="3"/>
      <c r="L39" s="4"/>
      <c r="M39" s="5"/>
      <c r="BD39"/>
    </row>
    <row r="40" spans="2:56" ht="12.75">
      <c r="B40" s="1"/>
      <c r="C40" s="1"/>
      <c r="D40" s="1"/>
      <c r="E40" s="1"/>
      <c r="F40" s="1"/>
      <c r="G40" s="2"/>
      <c r="H40" s="2"/>
      <c r="I40" s="2"/>
      <c r="J40" s="2"/>
      <c r="K40" s="3"/>
      <c r="L40" s="4"/>
      <c r="M40" s="5"/>
      <c r="BD40"/>
    </row>
    <row r="41" spans="2:56" ht="12.75">
      <c r="B41" s="1"/>
      <c r="C41" s="1"/>
      <c r="D41" s="1"/>
      <c r="E41" s="1"/>
      <c r="F41" s="1"/>
      <c r="G41" s="2"/>
      <c r="H41" s="2"/>
      <c r="I41" s="2"/>
      <c r="J41" s="2"/>
      <c r="K41" s="3"/>
      <c r="L41" s="4"/>
      <c r="M41" s="5"/>
      <c r="BD41"/>
    </row>
    <row r="42" spans="2:56" ht="12.75">
      <c r="B42" s="1"/>
      <c r="C42" s="1"/>
      <c r="D42" s="1"/>
      <c r="E42" s="1"/>
      <c r="F42" s="1"/>
      <c r="G42" s="2"/>
      <c r="H42" s="2"/>
      <c r="I42" s="2"/>
      <c r="J42" s="2"/>
      <c r="K42" s="3"/>
      <c r="L42" s="4"/>
      <c r="M42" s="5"/>
      <c r="BD42"/>
    </row>
    <row r="43" spans="2:56" ht="12.75">
      <c r="B43" s="1"/>
      <c r="C43" s="1"/>
      <c r="D43" s="1"/>
      <c r="E43" s="1"/>
      <c r="F43" s="1"/>
      <c r="G43" s="2"/>
      <c r="H43" s="2"/>
      <c r="I43" s="2"/>
      <c r="J43" s="2"/>
      <c r="K43" s="3"/>
      <c r="L43" s="4"/>
      <c r="M43" s="5"/>
      <c r="BD43"/>
    </row>
    <row r="44" spans="2:56" ht="12.75">
      <c r="B44" s="1"/>
      <c r="C44" s="1"/>
      <c r="D44" s="1"/>
      <c r="E44" s="1"/>
      <c r="F44" s="1"/>
      <c r="G44" s="2"/>
      <c r="H44" s="2"/>
      <c r="I44" s="2"/>
      <c r="J44" s="2"/>
      <c r="K44" s="3"/>
      <c r="L44" s="4"/>
      <c r="M44" s="5"/>
      <c r="BD44"/>
    </row>
    <row r="45" spans="2:56" ht="12.75">
      <c r="B45" s="1"/>
      <c r="C45" s="1"/>
      <c r="D45" s="1"/>
      <c r="E45" s="1"/>
      <c r="F45" s="1"/>
      <c r="G45" s="2"/>
      <c r="H45" s="2"/>
      <c r="I45" s="2"/>
      <c r="J45" s="2"/>
      <c r="K45" s="3"/>
      <c r="L45" s="4"/>
      <c r="M45" s="5"/>
      <c r="BD45"/>
    </row>
    <row r="46" spans="2:56" ht="12.75">
      <c r="B46" s="1"/>
      <c r="C46" s="1"/>
      <c r="D46" s="1"/>
      <c r="E46" s="1"/>
      <c r="F46" s="1"/>
      <c r="G46" s="2"/>
      <c r="H46" s="2"/>
      <c r="I46" s="2"/>
      <c r="J46" s="2"/>
      <c r="K46" s="3"/>
      <c r="L46" s="4"/>
      <c r="M46" s="5"/>
      <c r="BD46"/>
    </row>
    <row r="47" spans="2:56" ht="12.75">
      <c r="B47" s="1"/>
      <c r="C47" s="1"/>
      <c r="D47" s="1"/>
      <c r="E47" s="1"/>
      <c r="F47" s="1"/>
      <c r="G47" s="2"/>
      <c r="H47" s="2"/>
      <c r="I47" s="2"/>
      <c r="J47" s="2"/>
      <c r="K47" s="3"/>
      <c r="L47" s="4"/>
      <c r="M47" s="5"/>
      <c r="BD47"/>
    </row>
    <row r="48" spans="2:56" ht="12.75">
      <c r="B48" s="1"/>
      <c r="C48" s="1"/>
      <c r="D48" s="1"/>
      <c r="E48" s="1"/>
      <c r="F48" s="1"/>
      <c r="G48" s="2"/>
      <c r="H48" s="2"/>
      <c r="I48" s="2"/>
      <c r="J48" s="2"/>
      <c r="K48" s="3"/>
      <c r="L48" s="4"/>
      <c r="M48" s="5"/>
      <c r="BD48"/>
    </row>
    <row r="49" spans="2:56" ht="12.75">
      <c r="B49" s="1"/>
      <c r="C49" s="1"/>
      <c r="D49" s="1"/>
      <c r="E49" s="1"/>
      <c r="F49" s="1"/>
      <c r="G49" s="2"/>
      <c r="H49" s="2"/>
      <c r="I49" s="2"/>
      <c r="J49" s="2"/>
      <c r="K49" s="3"/>
      <c r="L49" s="4"/>
      <c r="M49" s="5"/>
      <c r="BD49"/>
    </row>
    <row r="50" spans="2:56" ht="12.75">
      <c r="B50" s="1"/>
      <c r="C50" s="1"/>
      <c r="D50" s="1"/>
      <c r="E50" s="1"/>
      <c r="F50" s="1"/>
      <c r="G50" s="2"/>
      <c r="H50" s="2"/>
      <c r="I50" s="2"/>
      <c r="J50" s="2"/>
      <c r="K50" s="3"/>
      <c r="L50" s="4"/>
      <c r="M50" s="5"/>
      <c r="BD50"/>
    </row>
    <row r="51" spans="2:56" ht="12.75">
      <c r="B51" s="1"/>
      <c r="C51" s="1"/>
      <c r="D51" s="1"/>
      <c r="E51" s="1"/>
      <c r="F51" s="1"/>
      <c r="G51" s="2"/>
      <c r="H51" s="2"/>
      <c r="I51" s="2"/>
      <c r="J51" s="2"/>
      <c r="K51" s="3"/>
      <c r="L51" s="4"/>
      <c r="M51" s="5"/>
      <c r="BD51"/>
    </row>
    <row r="52" spans="2:56" ht="12.75">
      <c r="B52" s="1"/>
      <c r="C52" s="1"/>
      <c r="D52" s="1"/>
      <c r="E52" s="1"/>
      <c r="F52" s="1"/>
      <c r="G52" s="2"/>
      <c r="H52" s="2"/>
      <c r="I52" s="2"/>
      <c r="J52" s="2"/>
      <c r="K52" s="3"/>
      <c r="L52" s="4"/>
      <c r="M52" s="5"/>
      <c r="BD52"/>
    </row>
    <row r="53" spans="2:56" ht="12.75">
      <c r="B53" s="1"/>
      <c r="C53" s="1"/>
      <c r="D53" s="1"/>
      <c r="E53" s="1"/>
      <c r="F53" s="1"/>
      <c r="G53" s="2"/>
      <c r="H53" s="2"/>
      <c r="I53" s="2"/>
      <c r="J53" s="2"/>
      <c r="K53" s="3"/>
      <c r="L53" s="4"/>
      <c r="M53" s="5"/>
      <c r="BD53"/>
    </row>
    <row r="54" spans="2:56" ht="12.75">
      <c r="B54" s="1"/>
      <c r="C54" s="1"/>
      <c r="D54" s="1"/>
      <c r="E54" s="1"/>
      <c r="F54" s="1"/>
      <c r="G54" s="2"/>
      <c r="H54" s="2"/>
      <c r="I54" s="2"/>
      <c r="J54" s="2"/>
      <c r="K54" s="3"/>
      <c r="L54" s="4"/>
      <c r="M54" s="5"/>
      <c r="BD54"/>
    </row>
    <row r="55" spans="2:56" ht="12.75">
      <c r="B55" s="1"/>
      <c r="C55" s="1"/>
      <c r="D55" s="1"/>
      <c r="E55" s="1"/>
      <c r="F55" s="1"/>
      <c r="G55" s="2"/>
      <c r="H55" s="2"/>
      <c r="I55" s="2"/>
      <c r="J55" s="2"/>
      <c r="K55" s="3"/>
      <c r="L55" s="4"/>
      <c r="M55" s="5"/>
      <c r="BD55"/>
    </row>
    <row r="56" spans="2:56" ht="12.75">
      <c r="B56" s="1"/>
      <c r="C56" s="1"/>
      <c r="D56" s="1"/>
      <c r="E56" s="1"/>
      <c r="F56" s="1"/>
      <c r="G56" s="2"/>
      <c r="H56" s="2"/>
      <c r="I56" s="2"/>
      <c r="J56" s="2"/>
      <c r="K56" s="3"/>
      <c r="L56" s="4"/>
      <c r="M56" s="5"/>
      <c r="BD56"/>
    </row>
    <row r="57" spans="2:56" ht="12.75">
      <c r="B57" s="1"/>
      <c r="C57" s="1"/>
      <c r="D57" s="1"/>
      <c r="E57" s="1"/>
      <c r="F57" s="1"/>
      <c r="G57" s="2"/>
      <c r="H57" s="2"/>
      <c r="I57" s="2"/>
      <c r="J57" s="2"/>
      <c r="K57" s="3"/>
      <c r="L57" s="4"/>
      <c r="M57" s="5"/>
      <c r="BD57"/>
    </row>
    <row r="58" spans="2:56" ht="12.75">
      <c r="B58" s="1"/>
      <c r="C58" s="1"/>
      <c r="D58" s="1"/>
      <c r="E58" s="1"/>
      <c r="F58" s="1"/>
      <c r="G58" s="2"/>
      <c r="H58" s="2"/>
      <c r="I58" s="2"/>
      <c r="J58" s="2"/>
      <c r="K58" s="3"/>
      <c r="L58" s="4"/>
      <c r="M58" s="5"/>
      <c r="BD58"/>
    </row>
    <row r="59" spans="2:56" ht="12.75">
      <c r="B59" s="1"/>
      <c r="C59" s="1"/>
      <c r="D59" s="1"/>
      <c r="E59" s="1"/>
      <c r="F59" s="1"/>
      <c r="G59" s="2"/>
      <c r="H59" s="2"/>
      <c r="I59" s="2"/>
      <c r="J59" s="2"/>
      <c r="K59" s="3"/>
      <c r="L59" s="4"/>
      <c r="M59" s="5"/>
      <c r="BD59"/>
    </row>
    <row r="60" spans="2:56" ht="12.75">
      <c r="B60" s="1"/>
      <c r="C60" s="1"/>
      <c r="D60" s="1"/>
      <c r="E60" s="1"/>
      <c r="F60" s="1"/>
      <c r="G60" s="2"/>
      <c r="H60" s="2"/>
      <c r="I60" s="2"/>
      <c r="J60" s="2"/>
      <c r="K60" s="3"/>
      <c r="L60" s="4"/>
      <c r="M60" s="5"/>
      <c r="BD60"/>
    </row>
    <row r="61" spans="2:56" ht="12.75">
      <c r="B61" s="1"/>
      <c r="C61" s="1"/>
      <c r="D61" s="1"/>
      <c r="E61" s="1"/>
      <c r="F61" s="1"/>
      <c r="G61" s="2"/>
      <c r="H61" s="2"/>
      <c r="I61" s="2"/>
      <c r="J61" s="2"/>
      <c r="K61" s="3"/>
      <c r="L61" s="4"/>
      <c r="M61" s="5"/>
      <c r="BD61"/>
    </row>
    <row r="62" spans="2:56" ht="12.75">
      <c r="B62" s="1"/>
      <c r="C62" s="1"/>
      <c r="D62" s="1"/>
      <c r="E62" s="1"/>
      <c r="F62" s="1"/>
      <c r="G62" s="2"/>
      <c r="H62" s="2"/>
      <c r="I62" s="2"/>
      <c r="J62" s="2"/>
      <c r="K62" s="3"/>
      <c r="L62" s="4"/>
      <c r="M62" s="5"/>
      <c r="BD62"/>
    </row>
    <row r="63" spans="2:56" ht="12.75">
      <c r="B63" s="1"/>
      <c r="C63" s="1"/>
      <c r="D63" s="1"/>
      <c r="E63" s="1"/>
      <c r="F63" s="1"/>
      <c r="G63" s="2"/>
      <c r="H63" s="2"/>
      <c r="I63" s="2"/>
      <c r="J63" s="2"/>
      <c r="K63" s="3"/>
      <c r="L63" s="4"/>
      <c r="M63" s="5"/>
      <c r="BD63"/>
    </row>
    <row r="64" spans="2:56" ht="12.75">
      <c r="B64" s="1"/>
      <c r="C64" s="1"/>
      <c r="D64" s="1"/>
      <c r="E64" s="1"/>
      <c r="F64" s="1"/>
      <c r="G64" s="2"/>
      <c r="H64" s="2"/>
      <c r="I64" s="2"/>
      <c r="J64" s="2"/>
      <c r="K64" s="3"/>
      <c r="L64" s="4"/>
      <c r="M64" s="5"/>
      <c r="BD64"/>
    </row>
    <row r="65" spans="2:56" ht="12.75">
      <c r="B65" s="1"/>
      <c r="C65" s="1"/>
      <c r="D65" s="1"/>
      <c r="E65" s="1"/>
      <c r="F65" s="1"/>
      <c r="G65" s="2"/>
      <c r="H65" s="2"/>
      <c r="I65" s="2"/>
      <c r="J65" s="2"/>
      <c r="K65" s="3"/>
      <c r="L65" s="4"/>
      <c r="M65" s="5"/>
      <c r="BD65"/>
    </row>
    <row r="66" spans="2:56" ht="12.75">
      <c r="B66" s="1"/>
      <c r="C66" s="1"/>
      <c r="D66" s="1"/>
      <c r="E66" s="1"/>
      <c r="F66" s="1"/>
      <c r="G66" s="2"/>
      <c r="H66" s="2"/>
      <c r="I66" s="2"/>
      <c r="J66" s="2"/>
      <c r="K66" s="3"/>
      <c r="L66" s="4"/>
      <c r="M66" s="5"/>
      <c r="BD66"/>
    </row>
    <row r="67" spans="2:56" ht="12.75">
      <c r="B67" s="1"/>
      <c r="C67" s="1"/>
      <c r="D67" s="1"/>
      <c r="E67" s="1"/>
      <c r="F67" s="1"/>
      <c r="G67" s="2"/>
      <c r="H67" s="2"/>
      <c r="I67" s="2"/>
      <c r="J67" s="2"/>
      <c r="K67" s="3"/>
      <c r="L67" s="4"/>
      <c r="M67" s="5"/>
      <c r="BD67"/>
    </row>
    <row r="68" spans="2:56" ht="12.75">
      <c r="B68" s="1"/>
      <c r="C68" s="1"/>
      <c r="D68" s="1"/>
      <c r="E68" s="1"/>
      <c r="F68" s="1"/>
      <c r="G68" s="2"/>
      <c r="H68" s="2"/>
      <c r="I68" s="2"/>
      <c r="J68" s="2"/>
      <c r="K68" s="3"/>
      <c r="L68" s="4"/>
      <c r="M68" s="5"/>
      <c r="BD68"/>
    </row>
    <row r="69" spans="2:56" ht="12.75">
      <c r="B69" s="1"/>
      <c r="C69" s="1"/>
      <c r="D69" s="1"/>
      <c r="E69" s="1"/>
      <c r="F69" s="1"/>
      <c r="G69" s="2"/>
      <c r="H69" s="2"/>
      <c r="I69" s="2"/>
      <c r="J69" s="2"/>
      <c r="K69" s="3"/>
      <c r="L69" s="4"/>
      <c r="M69" s="5"/>
      <c r="BD69"/>
    </row>
    <row r="70" spans="2:56" ht="12.75">
      <c r="B70" s="1"/>
      <c r="C70" s="1"/>
      <c r="D70" s="1"/>
      <c r="E70" s="1"/>
      <c r="F70" s="1"/>
      <c r="G70" s="2"/>
      <c r="H70" s="2"/>
      <c r="I70" s="2"/>
      <c r="J70" s="2"/>
      <c r="K70" s="3"/>
      <c r="L70" s="4"/>
      <c r="M70" s="5"/>
      <c r="BD70"/>
    </row>
    <row r="71" spans="2:56" ht="12.75">
      <c r="B71" s="1"/>
      <c r="C71" s="1"/>
      <c r="D71" s="1"/>
      <c r="E71" s="1"/>
      <c r="F71" s="1"/>
      <c r="G71" s="2"/>
      <c r="H71" s="2"/>
      <c r="I71" s="2"/>
      <c r="J71" s="2"/>
      <c r="K71" s="3"/>
      <c r="L71" s="4"/>
      <c r="M71" s="5"/>
      <c r="BD71"/>
    </row>
    <row r="72" spans="2:56" ht="12.75">
      <c r="B72" s="1"/>
      <c r="C72" s="1"/>
      <c r="D72" s="1"/>
      <c r="E72" s="1"/>
      <c r="F72" s="1"/>
      <c r="G72" s="2"/>
      <c r="H72" s="2"/>
      <c r="I72" s="2"/>
      <c r="J72" s="2"/>
      <c r="K72" s="3"/>
      <c r="L72" s="4"/>
      <c r="M72" s="5"/>
      <c r="BD72"/>
    </row>
    <row r="73" spans="2:56" ht="12.75">
      <c r="B73" s="1"/>
      <c r="C73" s="1"/>
      <c r="D73" s="1"/>
      <c r="E73" s="1"/>
      <c r="F73" s="1"/>
      <c r="G73" s="2"/>
      <c r="H73" s="2"/>
      <c r="I73" s="2"/>
      <c r="J73" s="2"/>
      <c r="K73" s="3"/>
      <c r="L73" s="4"/>
      <c r="M73" s="5"/>
      <c r="BD73"/>
    </row>
    <row r="74" spans="2:56" ht="12.75">
      <c r="B74" s="1"/>
      <c r="C74" s="1"/>
      <c r="D74" s="1"/>
      <c r="E74" s="1"/>
      <c r="F74" s="1"/>
      <c r="G74" s="2"/>
      <c r="H74" s="2"/>
      <c r="I74" s="2"/>
      <c r="J74" s="2"/>
      <c r="K74" s="3"/>
      <c r="L74" s="4"/>
      <c r="M74" s="5"/>
      <c r="BD74"/>
    </row>
    <row r="75" spans="2:56" ht="12.75">
      <c r="B75" s="1"/>
      <c r="C75" s="1"/>
      <c r="D75" s="1"/>
      <c r="E75" s="1"/>
      <c r="F75" s="1"/>
      <c r="G75" s="2"/>
      <c r="H75" s="2"/>
      <c r="I75" s="2"/>
      <c r="J75" s="2"/>
      <c r="K75" s="3"/>
      <c r="L75" s="4"/>
      <c r="M75" s="5"/>
      <c r="BD75"/>
    </row>
    <row r="76" spans="2:56" ht="12.75">
      <c r="B76" s="1"/>
      <c r="C76" s="1"/>
      <c r="D76" s="1"/>
      <c r="E76" s="1"/>
      <c r="F76" s="1"/>
      <c r="G76" s="2"/>
      <c r="H76" s="2"/>
      <c r="I76" s="2"/>
      <c r="J76" s="2"/>
      <c r="K76" s="3"/>
      <c r="L76" s="4"/>
      <c r="M76" s="5"/>
      <c r="BD76"/>
    </row>
    <row r="77" spans="2:56" ht="12.75">
      <c r="B77" s="1"/>
      <c r="C77" s="1"/>
      <c r="D77" s="1"/>
      <c r="E77" s="1"/>
      <c r="F77" s="1"/>
      <c r="G77" s="2"/>
      <c r="H77" s="2"/>
      <c r="I77" s="2"/>
      <c r="J77" s="2"/>
      <c r="K77" s="3"/>
      <c r="L77" s="4"/>
      <c r="M77" s="5"/>
      <c r="BD77"/>
    </row>
    <row r="78" spans="2:56" ht="12.75">
      <c r="B78" s="1"/>
      <c r="C78" s="1"/>
      <c r="D78" s="1"/>
      <c r="E78" s="1"/>
      <c r="F78" s="1"/>
      <c r="G78" s="2"/>
      <c r="H78" s="2"/>
      <c r="I78" s="2"/>
      <c r="J78" s="2"/>
      <c r="K78" s="3"/>
      <c r="L78" s="4"/>
      <c r="M78" s="5"/>
      <c r="BD78"/>
    </row>
    <row r="79" spans="2:56" ht="12.75">
      <c r="B79" s="1"/>
      <c r="C79" s="1"/>
      <c r="D79" s="1"/>
      <c r="E79" s="1"/>
      <c r="F79" s="1"/>
      <c r="G79" s="2"/>
      <c r="H79" s="2"/>
      <c r="I79" s="2"/>
      <c r="J79" s="2"/>
      <c r="K79" s="3"/>
      <c r="L79" s="4"/>
      <c r="M79" s="5"/>
      <c r="BD79"/>
    </row>
    <row r="80" spans="2:13" ht="12.75">
      <c r="B80" s="1"/>
      <c r="C80" s="1"/>
      <c r="D80" s="1"/>
      <c r="E80" s="1"/>
      <c r="F80" s="1"/>
      <c r="G80" s="1"/>
      <c r="H80" s="2"/>
      <c r="I80" s="2"/>
      <c r="J80" s="2"/>
      <c r="K80" s="2"/>
      <c r="L80" s="3"/>
      <c r="M80" s="4"/>
    </row>
    <row r="81" spans="2:13" ht="12.75">
      <c r="B81" s="1"/>
      <c r="C81" s="1"/>
      <c r="D81" s="1"/>
      <c r="E81" s="1"/>
      <c r="F81" s="1"/>
      <c r="G81" s="1"/>
      <c r="H81" s="2"/>
      <c r="I81" s="2"/>
      <c r="J81" s="2"/>
      <c r="K81" s="2"/>
      <c r="L81" s="3"/>
      <c r="M81" s="4"/>
    </row>
    <row r="82" spans="2:13" ht="12.75">
      <c r="B82" s="1"/>
      <c r="C82" s="1"/>
      <c r="D82" s="1"/>
      <c r="E82" s="1"/>
      <c r="F82" s="1"/>
      <c r="G82" s="1"/>
      <c r="H82" s="2"/>
      <c r="I82" s="2"/>
      <c r="J82" s="2"/>
      <c r="K82" s="2"/>
      <c r="L82" s="3"/>
      <c r="M82" s="4"/>
    </row>
    <row r="83" spans="2:13" ht="12.75">
      <c r="B83" s="1"/>
      <c r="C83" s="1"/>
      <c r="D83" s="1"/>
      <c r="E83" s="1"/>
      <c r="F83" s="1"/>
      <c r="G83" s="1"/>
      <c r="H83" s="2"/>
      <c r="I83" s="2"/>
      <c r="J83" s="2"/>
      <c r="K83" s="2"/>
      <c r="L83" s="3"/>
      <c r="M83" s="4"/>
    </row>
    <row r="84" spans="2:13" ht="12.75">
      <c r="B84" s="1"/>
      <c r="C84" s="1"/>
      <c r="D84" s="1"/>
      <c r="E84" s="1"/>
      <c r="F84" s="1"/>
      <c r="G84" s="1"/>
      <c r="H84" s="2"/>
      <c r="I84" s="2"/>
      <c r="J84" s="2"/>
      <c r="K84" s="2"/>
      <c r="L84" s="3"/>
      <c r="M84" s="4"/>
    </row>
    <row r="85" spans="2:13" ht="12.75">
      <c r="B85" s="1"/>
      <c r="C85" s="1"/>
      <c r="D85" s="1"/>
      <c r="E85" s="1"/>
      <c r="F85" s="1"/>
      <c r="G85" s="1"/>
      <c r="H85" s="2"/>
      <c r="I85" s="2"/>
      <c r="J85" s="2"/>
      <c r="K85" s="2"/>
      <c r="L85" s="3"/>
      <c r="M85" s="4"/>
    </row>
    <row r="86" spans="2:13" ht="12.75">
      <c r="B86" s="1"/>
      <c r="C86" s="1"/>
      <c r="D86" s="1"/>
      <c r="E86" s="1"/>
      <c r="F86" s="1"/>
      <c r="G86" s="1"/>
      <c r="H86" s="2"/>
      <c r="I86" s="2"/>
      <c r="J86" s="2"/>
      <c r="K86" s="2"/>
      <c r="L86" s="3"/>
      <c r="M86" s="4"/>
    </row>
    <row r="87" spans="2:13" ht="12.75">
      <c r="B87" s="1"/>
      <c r="C87" s="1"/>
      <c r="D87" s="1"/>
      <c r="E87" s="1"/>
      <c r="F87" s="1"/>
      <c r="G87" s="1"/>
      <c r="H87" s="2"/>
      <c r="I87" s="2"/>
      <c r="J87" s="2"/>
      <c r="K87" s="2"/>
      <c r="L87" s="3"/>
      <c r="M87" s="4"/>
    </row>
    <row r="88" spans="2:13" ht="12.75">
      <c r="B88" s="1"/>
      <c r="C88" s="1"/>
      <c r="D88" s="1"/>
      <c r="E88" s="1"/>
      <c r="F88" s="1"/>
      <c r="G88" s="1"/>
      <c r="H88" s="2"/>
      <c r="I88" s="2"/>
      <c r="J88" s="2"/>
      <c r="K88" s="2"/>
      <c r="L88" s="3"/>
      <c r="M88" s="4"/>
    </row>
    <row r="89" spans="2:13" ht="12.75">
      <c r="B89" s="1"/>
      <c r="C89" s="1"/>
      <c r="D89" s="1"/>
      <c r="E89" s="1"/>
      <c r="F89" s="1"/>
      <c r="G89" s="1"/>
      <c r="H89" s="2"/>
      <c r="I89" s="2"/>
      <c r="J89" s="2"/>
      <c r="K89" s="2"/>
      <c r="L89" s="3"/>
      <c r="M89" s="4"/>
    </row>
    <row r="90" spans="2:13" ht="12.75">
      <c r="B90" s="1"/>
      <c r="C90" s="1"/>
      <c r="D90" s="1"/>
      <c r="E90" s="1"/>
      <c r="F90" s="1"/>
      <c r="G90" s="1"/>
      <c r="H90" s="2"/>
      <c r="I90" s="2"/>
      <c r="J90" s="2"/>
      <c r="K90" s="2"/>
      <c r="L90" s="3"/>
      <c r="M90" s="4"/>
    </row>
    <row r="91" spans="2:13" ht="12.75">
      <c r="B91" s="1"/>
      <c r="C91" s="1"/>
      <c r="D91" s="1"/>
      <c r="E91" s="1"/>
      <c r="F91" s="1"/>
      <c r="G91" s="1"/>
      <c r="H91" s="2"/>
      <c r="I91" s="2"/>
      <c r="J91" s="2"/>
      <c r="K91" s="2"/>
      <c r="L91" s="3"/>
      <c r="M91" s="4"/>
    </row>
    <row r="92" spans="2:13" ht="12.75">
      <c r="B92" s="1"/>
      <c r="C92" s="1"/>
      <c r="D92" s="1"/>
      <c r="E92" s="1"/>
      <c r="F92" s="1"/>
      <c r="G92" s="1"/>
      <c r="H92" s="2"/>
      <c r="I92" s="2"/>
      <c r="J92" s="2"/>
      <c r="K92" s="2"/>
      <c r="L92" s="3"/>
      <c r="M92" s="4"/>
    </row>
    <row r="93" spans="2:13" ht="12.75">
      <c r="B93" s="1"/>
      <c r="C93" s="1"/>
      <c r="D93" s="1"/>
      <c r="E93" s="1"/>
      <c r="F93" s="1"/>
      <c r="G93" s="1"/>
      <c r="H93" s="2"/>
      <c r="I93" s="2"/>
      <c r="J93" s="2"/>
      <c r="K93" s="2"/>
      <c r="L93" s="3"/>
      <c r="M93" s="4"/>
    </row>
    <row r="94" spans="2:13" ht="12.75">
      <c r="B94" s="1"/>
      <c r="C94" s="1"/>
      <c r="D94" s="1"/>
      <c r="E94" s="1"/>
      <c r="F94" s="1"/>
      <c r="G94" s="1"/>
      <c r="H94" s="2"/>
      <c r="I94" s="2"/>
      <c r="J94" s="2"/>
      <c r="K94" s="2"/>
      <c r="L94" s="3"/>
      <c r="M94" s="4"/>
    </row>
    <row r="95" spans="2:13" ht="12.75">
      <c r="B95" s="1"/>
      <c r="C95" s="1"/>
      <c r="D95" s="1"/>
      <c r="E95" s="1"/>
      <c r="F95" s="1"/>
      <c r="G95" s="1"/>
      <c r="H95" s="2"/>
      <c r="I95" s="2"/>
      <c r="J95" s="2"/>
      <c r="K95" s="2"/>
      <c r="L95" s="3"/>
      <c r="M95" s="4"/>
    </row>
    <row r="96" spans="2:13" ht="12.75">
      <c r="B96" s="1"/>
      <c r="C96" s="1"/>
      <c r="D96" s="1"/>
      <c r="E96" s="1"/>
      <c r="F96" s="1"/>
      <c r="G96" s="1"/>
      <c r="H96" s="2"/>
      <c r="I96" s="2"/>
      <c r="J96" s="2"/>
      <c r="K96" s="2"/>
      <c r="L96" s="3"/>
      <c r="M96" s="4"/>
    </row>
    <row r="97" spans="2:13" ht="12.75">
      <c r="B97" s="1"/>
      <c r="C97" s="1"/>
      <c r="D97" s="1"/>
      <c r="E97" s="1"/>
      <c r="F97" s="1"/>
      <c r="G97" s="1"/>
      <c r="H97" s="2"/>
      <c r="I97" s="2"/>
      <c r="J97" s="2"/>
      <c r="K97" s="2"/>
      <c r="L97" s="3"/>
      <c r="M97" s="4"/>
    </row>
    <row r="98" spans="2:13" ht="12.75">
      <c r="B98" s="1"/>
      <c r="C98" s="1"/>
      <c r="D98" s="1"/>
      <c r="E98" s="1"/>
      <c r="F98" s="1"/>
      <c r="G98" s="1"/>
      <c r="H98" s="2"/>
      <c r="I98" s="2"/>
      <c r="J98" s="2"/>
      <c r="K98" s="2"/>
      <c r="L98" s="3"/>
      <c r="M98" s="4"/>
    </row>
    <row r="99" spans="2:13" ht="12.75">
      <c r="B99" s="1"/>
      <c r="C99" s="1"/>
      <c r="D99" s="1"/>
      <c r="E99" s="1"/>
      <c r="F99" s="1"/>
      <c r="G99" s="1"/>
      <c r="H99" s="2"/>
      <c r="I99" s="2"/>
      <c r="J99" s="2"/>
      <c r="K99" s="2"/>
      <c r="L99" s="3"/>
      <c r="M99" s="4"/>
    </row>
    <row r="100" spans="2:13" ht="12.75"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3"/>
      <c r="M100" s="4"/>
    </row>
    <row r="101" spans="2:13" ht="12.75"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3"/>
      <c r="M101" s="4"/>
    </row>
    <row r="102" spans="2:13" ht="12.75"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3"/>
      <c r="M102" s="4"/>
    </row>
    <row r="103" spans="2:13" ht="12.75"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3"/>
      <c r="M103" s="4"/>
    </row>
    <row r="104" spans="2:13" ht="12.75"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3"/>
      <c r="M104" s="4"/>
    </row>
    <row r="105" spans="2:13" ht="12.75"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3"/>
      <c r="M105" s="4"/>
    </row>
    <row r="106" spans="2:13" ht="12.75"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3"/>
      <c r="M106" s="4"/>
    </row>
    <row r="107" spans="2:13" ht="12.75"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3"/>
      <c r="M107" s="4"/>
    </row>
    <row r="108" spans="2:13" ht="12.75"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3"/>
      <c r="M108" s="4"/>
    </row>
    <row r="109" spans="2:13" ht="12.75"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3"/>
      <c r="M109" s="4"/>
    </row>
    <row r="110" spans="2:13" ht="12.75"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3"/>
      <c r="M110" s="4"/>
    </row>
    <row r="111" spans="2:13" ht="12.75"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3"/>
      <c r="M111" s="4"/>
    </row>
    <row r="112" spans="2:13" ht="12.75"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3"/>
      <c r="M112" s="4"/>
    </row>
    <row r="113" spans="2:13" ht="12.75"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3"/>
      <c r="M113" s="4"/>
    </row>
    <row r="114" spans="2:13" ht="12.75"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3"/>
      <c r="M114" s="4"/>
    </row>
    <row r="115" spans="2:13" ht="12.75"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3"/>
      <c r="M115" s="4"/>
    </row>
    <row r="116" spans="2:13" ht="12.75"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3"/>
      <c r="M116" s="4"/>
    </row>
    <row r="117" spans="2:13" ht="12.75"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3"/>
      <c r="M117" s="4"/>
    </row>
    <row r="118" spans="2:13" ht="12.75"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3"/>
      <c r="M118" s="4"/>
    </row>
    <row r="119" spans="2:13" ht="12.75"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3"/>
      <c r="M119" s="4"/>
    </row>
    <row r="120" spans="2:13" ht="12.75"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3"/>
      <c r="M120" s="4"/>
    </row>
    <row r="121" spans="2:13" ht="12.75"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3"/>
      <c r="M121" s="4"/>
    </row>
    <row r="122" spans="2:13" ht="12.75"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3"/>
      <c r="M122" s="4"/>
    </row>
    <row r="123" spans="2:13" ht="12.75"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3"/>
      <c r="M123" s="4"/>
    </row>
    <row r="124" spans="2:13" ht="12.75"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3"/>
      <c r="M124" s="4"/>
    </row>
    <row r="125" spans="2:13" ht="12.75"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3"/>
      <c r="M125" s="4"/>
    </row>
    <row r="126" spans="2:13" ht="12.75"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3"/>
      <c r="M126" s="4"/>
    </row>
    <row r="127" spans="2:13" ht="12.75"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3"/>
      <c r="M127" s="4"/>
    </row>
    <row r="128" spans="2:13" ht="12.75"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3"/>
      <c r="M128" s="4"/>
    </row>
    <row r="129" spans="2:13" ht="12.75"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3"/>
      <c r="M129" s="4"/>
    </row>
    <row r="130" spans="2:13" ht="12.75"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3"/>
      <c r="M130" s="4"/>
    </row>
    <row r="131" spans="2:13" ht="12.75"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3"/>
      <c r="M131" s="4"/>
    </row>
    <row r="132" spans="2:13" ht="12.75"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3"/>
      <c r="M132" s="4"/>
    </row>
    <row r="133" spans="2:13" ht="12.75"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3"/>
      <c r="M133" s="4"/>
    </row>
    <row r="134" spans="2:13" ht="12.75"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3"/>
      <c r="M134" s="4"/>
    </row>
    <row r="135" spans="2:13" ht="12.75"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3"/>
      <c r="M135" s="4"/>
    </row>
    <row r="136" spans="2:13" ht="12.75"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3"/>
      <c r="M136" s="4"/>
    </row>
    <row r="137" spans="2:13" ht="12.75"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3"/>
      <c r="M137" s="4"/>
    </row>
    <row r="138" spans="2:13" ht="12.75"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3"/>
      <c r="M138" s="4"/>
    </row>
    <row r="139" spans="2:13" ht="12.75"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3"/>
      <c r="M139" s="4"/>
    </row>
    <row r="140" spans="2:13" ht="12.75"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3"/>
      <c r="M140" s="4"/>
    </row>
    <row r="141" spans="2:13" ht="12.75"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3"/>
      <c r="M141" s="4"/>
    </row>
    <row r="142" spans="2:13" ht="12.75"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3"/>
      <c r="M142" s="4"/>
    </row>
    <row r="143" spans="2:13" ht="12.75"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3"/>
      <c r="M143" s="4"/>
    </row>
    <row r="144" spans="2:13" ht="12.75"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3"/>
      <c r="M144" s="4"/>
    </row>
    <row r="145" spans="2:13" ht="12.75"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3"/>
      <c r="M145" s="4"/>
    </row>
    <row r="146" spans="2:13" ht="12.75"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3"/>
      <c r="M146" s="4"/>
    </row>
    <row r="147" spans="2:13" ht="12.75"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3"/>
      <c r="M147" s="4"/>
    </row>
    <row r="148" spans="2:13" ht="12.75"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3"/>
      <c r="M148" s="4"/>
    </row>
    <row r="149" spans="2:13" ht="12.75"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3"/>
      <c r="M149" s="4"/>
    </row>
    <row r="150" spans="2:13" ht="12.75"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3"/>
      <c r="M150" s="4"/>
    </row>
    <row r="151" spans="2:13" ht="12.75"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3"/>
      <c r="M151" s="4"/>
    </row>
    <row r="152" spans="2:13" ht="12.75"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3"/>
      <c r="M152" s="4"/>
    </row>
    <row r="153" spans="2:13" ht="12.75"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3"/>
      <c r="M153" s="4"/>
    </row>
    <row r="154" spans="2:13" ht="12.75"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3"/>
      <c r="M154" s="4"/>
    </row>
    <row r="155" spans="2:13" ht="12.75"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3"/>
      <c r="M155" s="4"/>
    </row>
    <row r="156" spans="2:13" ht="12.75"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3"/>
      <c r="M156" s="4"/>
    </row>
    <row r="157" spans="2:13" ht="12.75"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3"/>
      <c r="M157" s="4"/>
    </row>
    <row r="158" spans="2:13" ht="12.75"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3"/>
      <c r="M158" s="4"/>
    </row>
    <row r="159" spans="2:13" ht="12.75"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3"/>
      <c r="M159" s="4"/>
    </row>
    <row r="160" spans="2:13" ht="12.75"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3"/>
      <c r="M160" s="4"/>
    </row>
    <row r="161" spans="2:13" ht="12.75"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3"/>
      <c r="M161" s="4"/>
    </row>
    <row r="162" spans="2:13" ht="12.75"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3"/>
      <c r="M162" s="4"/>
    </row>
    <row r="163" spans="2:13" ht="12.75"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3"/>
      <c r="M163" s="4"/>
    </row>
    <row r="164" spans="2:13" ht="12.75"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3"/>
      <c r="M164" s="4"/>
    </row>
    <row r="165" spans="2:13" ht="12.75"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3"/>
      <c r="M165" s="4"/>
    </row>
    <row r="166" spans="2:13" ht="12.75"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3"/>
      <c r="M166" s="4"/>
    </row>
    <row r="167" spans="2:13" ht="12.75"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3"/>
      <c r="M167" s="4"/>
    </row>
    <row r="168" spans="2:13" ht="12.75"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3"/>
      <c r="M168" s="4"/>
    </row>
    <row r="169" spans="2:13" ht="12.75"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3"/>
      <c r="M169" s="4"/>
    </row>
    <row r="170" spans="2:13" ht="12.75"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3"/>
      <c r="M170" s="4"/>
    </row>
    <row r="171" spans="2:13" ht="12.75"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3"/>
      <c r="M171" s="4"/>
    </row>
    <row r="172" spans="2:13" ht="12.75"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3"/>
      <c r="M172" s="4"/>
    </row>
    <row r="173" spans="2:13" ht="12.75"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3"/>
      <c r="M173" s="4"/>
    </row>
    <row r="174" spans="2:13" ht="12.75"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3"/>
      <c r="M174" s="4"/>
    </row>
    <row r="175" spans="2:13" ht="12.75"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3"/>
      <c r="M175" s="4"/>
    </row>
    <row r="176" spans="2:13" ht="12.75"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3"/>
      <c r="M176" s="4"/>
    </row>
    <row r="177" spans="2:13" ht="12.75"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3"/>
      <c r="M177" s="4"/>
    </row>
    <row r="178" spans="2:13" ht="12.75"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3"/>
      <c r="M178" s="4"/>
    </row>
    <row r="179" spans="2:13" ht="12.75"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3"/>
      <c r="M179" s="4"/>
    </row>
    <row r="180" spans="2:13" ht="12.75"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3"/>
      <c r="M180" s="4"/>
    </row>
    <row r="181" spans="2:13" ht="12.75"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3"/>
      <c r="M181" s="4"/>
    </row>
    <row r="182" spans="2:13" ht="12.75"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3"/>
      <c r="M182" s="4"/>
    </row>
    <row r="183" spans="2:13" ht="12.75"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3"/>
      <c r="M183" s="4"/>
    </row>
    <row r="184" spans="2:13" ht="12.75"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3"/>
      <c r="M184" s="4"/>
    </row>
    <row r="185" spans="2:13" ht="12.75"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3"/>
      <c r="M185" s="4"/>
    </row>
    <row r="186" spans="2:13" ht="12.75"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3"/>
      <c r="M186" s="4"/>
    </row>
    <row r="187" spans="2:13" ht="12.75"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3"/>
      <c r="M187" s="4"/>
    </row>
    <row r="188" spans="2:13" ht="12.75"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3"/>
      <c r="M188" s="4"/>
    </row>
    <row r="189" spans="2:13" ht="12.75"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3"/>
      <c r="M189" s="4"/>
    </row>
    <row r="190" spans="2:13" ht="12.75"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3"/>
      <c r="M190" s="4"/>
    </row>
    <row r="191" spans="2:13" ht="12.75"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3"/>
      <c r="M191" s="4"/>
    </row>
    <row r="192" spans="2:13" ht="12.75"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3"/>
      <c r="M192" s="4"/>
    </row>
    <row r="193" spans="2:13" ht="12.75"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3"/>
      <c r="M193" s="4"/>
    </row>
    <row r="194" spans="2:13" ht="12.75"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3"/>
      <c r="M194" s="4"/>
    </row>
    <row r="195" spans="2:13" ht="12.75"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3"/>
      <c r="M195" s="4"/>
    </row>
    <row r="196" spans="2:13" ht="12.75"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3"/>
      <c r="M196" s="4"/>
    </row>
    <row r="197" spans="2:13" ht="12.75"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3"/>
      <c r="M197" s="4"/>
    </row>
    <row r="198" spans="2:13" ht="12.75"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3"/>
      <c r="M198" s="4"/>
    </row>
    <row r="199" spans="2:13" ht="12.75"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3"/>
      <c r="M199" s="4"/>
    </row>
    <row r="200" spans="2:13" ht="12.75"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3"/>
      <c r="M200" s="4"/>
    </row>
    <row r="201" spans="2:13" ht="12.75"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3"/>
      <c r="M201" s="4"/>
    </row>
    <row r="202" spans="2:13" ht="12.75"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3"/>
      <c r="M202" s="4"/>
    </row>
    <row r="203" spans="2:13" ht="12.75"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3"/>
      <c r="M203" s="4"/>
    </row>
    <row r="204" spans="2:13" ht="12.75"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3"/>
      <c r="M204" s="4"/>
    </row>
    <row r="205" spans="2:13" ht="12.75"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3"/>
      <c r="M205" s="4"/>
    </row>
    <row r="206" spans="2:13" ht="12.75"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3"/>
      <c r="M206" s="4"/>
    </row>
    <row r="207" spans="2:13" ht="12.75"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3"/>
      <c r="M207" s="4"/>
    </row>
    <row r="208" spans="2:13" ht="12.75"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3"/>
      <c r="M208" s="4"/>
    </row>
    <row r="209" spans="2:13" ht="12.75"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3"/>
      <c r="M209" s="4"/>
    </row>
    <row r="210" spans="2:13" ht="12.75"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3"/>
      <c r="M210" s="4"/>
    </row>
    <row r="211" spans="2:13" ht="12.75"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3"/>
      <c r="M211" s="4"/>
    </row>
    <row r="212" spans="2:13" ht="12.75"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3"/>
      <c r="M212" s="4"/>
    </row>
    <row r="213" spans="2:13" ht="12.75"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3"/>
      <c r="M213" s="4"/>
    </row>
    <row r="214" spans="2:13" ht="12.75"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3"/>
      <c r="M214" s="4"/>
    </row>
    <row r="215" spans="2:13" ht="12.75"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3"/>
      <c r="M215" s="4"/>
    </row>
    <row r="216" spans="2:13" ht="12.75"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3"/>
      <c r="M216" s="4"/>
    </row>
    <row r="217" spans="2:13" ht="12.75"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3"/>
      <c r="M217" s="4"/>
    </row>
    <row r="218" spans="2:13" ht="12.75"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3"/>
      <c r="M218" s="4"/>
    </row>
    <row r="219" spans="2:13" ht="12.75"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3"/>
      <c r="M219" s="4"/>
    </row>
    <row r="220" spans="2:13" ht="12.75"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3"/>
      <c r="M220" s="4"/>
    </row>
    <row r="221" spans="2:13" ht="12.75"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3"/>
      <c r="M221" s="4"/>
    </row>
    <row r="222" spans="2:13" ht="12.75"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3"/>
      <c r="M222" s="4"/>
    </row>
    <row r="223" spans="2:13" ht="12.75"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3"/>
      <c r="M223" s="4"/>
    </row>
    <row r="224" spans="2:13" ht="12.75"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3"/>
      <c r="M224" s="4"/>
    </row>
    <row r="225" spans="2:13" ht="12.75"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3"/>
      <c r="M225" s="4"/>
    </row>
    <row r="226" spans="2:13" ht="12.75"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3"/>
      <c r="M226" s="4"/>
    </row>
    <row r="227" spans="2:13" ht="12.75"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3"/>
      <c r="M227" s="4"/>
    </row>
    <row r="228" spans="2:13" ht="12.75"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3"/>
      <c r="M228" s="4"/>
    </row>
    <row r="229" spans="2:13" ht="12.75">
      <c r="B229" s="1"/>
      <c r="E229" s="1"/>
      <c r="F229" s="1"/>
      <c r="G229" s="1"/>
      <c r="H229" s="2"/>
      <c r="I229" s="2"/>
      <c r="J229" s="2"/>
      <c r="K229" s="2"/>
      <c r="L229" s="3"/>
      <c r="M229" s="4"/>
    </row>
    <row r="230" spans="2:13" ht="12.75">
      <c r="B230" s="1"/>
      <c r="G230" s="1"/>
      <c r="H230" s="2"/>
      <c r="I230" s="2"/>
      <c r="J230" s="2"/>
      <c r="K230" s="2"/>
      <c r="L230" s="3"/>
      <c r="M230" s="4"/>
    </row>
    <row r="231" spans="9:10" ht="12.75">
      <c r="I231" s="2"/>
      <c r="J231" s="2"/>
    </row>
  </sheetData>
  <sheetProtection sheet="1" objects="1" scenarios="1"/>
  <protectedRanges>
    <protectedRange sqref="B3:D3" name="Range1"/>
    <protectedRange sqref="E5:L10" name="Range2"/>
    <protectedRange sqref="C15:C18" name="Range3"/>
    <protectedRange sqref="C23:C26" name="Range4"/>
    <protectedRange sqref="D22" name="Range5"/>
    <protectedRange sqref="D27" name="Range6"/>
    <protectedRange sqref="D32" name="Range7"/>
  </protectedRanges>
  <mergeCells count="13">
    <mergeCell ref="E20:L21"/>
    <mergeCell ref="E14:L14"/>
    <mergeCell ref="D20:D21"/>
    <mergeCell ref="B20:B21"/>
    <mergeCell ref="B17:B18"/>
    <mergeCell ref="C20:C21"/>
    <mergeCell ref="E3:G3"/>
    <mergeCell ref="B9:D9"/>
    <mergeCell ref="B10:D10"/>
    <mergeCell ref="C5:D5"/>
    <mergeCell ref="C6:D6"/>
    <mergeCell ref="C7:D7"/>
    <mergeCell ref="B8:D8"/>
  </mergeCell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C189"/>
  <sheetViews>
    <sheetView workbookViewId="0" topLeftCell="A1">
      <selection activeCell="E9" sqref="E9:F9"/>
    </sheetView>
  </sheetViews>
  <sheetFormatPr defaultColWidth="9.140625" defaultRowHeight="12.75"/>
  <cols>
    <col min="1" max="1" width="0.9921875" style="1" customWidth="1"/>
    <col min="2" max="2" width="18.8515625" style="0" customWidth="1"/>
    <col min="3" max="3" width="13.28125" style="0" customWidth="1"/>
    <col min="4" max="4" width="15.28125" style="0" customWidth="1"/>
    <col min="5" max="5" width="16.00390625" style="0" customWidth="1"/>
    <col min="6" max="6" width="17.00390625" style="0" customWidth="1"/>
    <col min="7" max="7" width="12.57421875" style="0" customWidth="1"/>
    <col min="8" max="8" width="20.8515625" style="44" customWidth="1"/>
    <col min="9" max="9" width="17.00390625" style="44" customWidth="1"/>
    <col min="10" max="10" width="21.140625" style="44" customWidth="1"/>
    <col min="11" max="11" width="5.421875" style="45" customWidth="1"/>
    <col min="12" max="12" width="13.140625" style="5" customWidth="1"/>
    <col min="13" max="13" width="5.7109375" style="5" customWidth="1"/>
    <col min="14" max="14" width="11.140625" style="5" customWidth="1"/>
    <col min="15" max="16" width="15.8515625" style="5" customWidth="1"/>
    <col min="17" max="23" width="11.140625" style="5" customWidth="1"/>
    <col min="24" max="25" width="11.140625" style="1" customWidth="1"/>
    <col min="26" max="54" width="11.140625" style="9" customWidth="1"/>
    <col min="55" max="16384" width="11.140625" style="0" customWidth="1"/>
  </cols>
  <sheetData>
    <row r="1" spans="2:23" s="1" customFormat="1" ht="27" customHeight="1" thickBot="1">
      <c r="B1" s="320" t="s">
        <v>9</v>
      </c>
      <c r="H1" s="2"/>
      <c r="I1" s="2"/>
      <c r="J1" s="2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54" ht="27.75" customHeight="1" thickBot="1">
      <c r="B2" s="400" t="s">
        <v>50</v>
      </c>
      <c r="C2" s="401"/>
      <c r="D2" s="402"/>
      <c r="E2" s="403"/>
      <c r="F2" s="403"/>
      <c r="G2" s="404"/>
      <c r="H2" s="2"/>
      <c r="I2" s="409" t="s">
        <v>29</v>
      </c>
      <c r="J2" s="410"/>
      <c r="K2" s="5"/>
      <c r="W2" s="1"/>
      <c r="Y2" s="9"/>
      <c r="BB2"/>
    </row>
    <row r="3" spans="2:54" ht="12.75" customHeight="1" thickBot="1">
      <c r="B3" s="1"/>
      <c r="C3" s="10"/>
      <c r="D3" s="11"/>
      <c r="E3" s="12"/>
      <c r="F3" s="1"/>
      <c r="G3" s="1"/>
      <c r="H3" s="2"/>
      <c r="I3" s="411"/>
      <c r="J3" s="412"/>
      <c r="K3" s="5"/>
      <c r="W3" s="1"/>
      <c r="Y3" s="9"/>
      <c r="BB3"/>
    </row>
    <row r="4" spans="2:11" ht="25.5" customHeight="1" thickBot="1">
      <c r="B4" s="125" t="s">
        <v>0</v>
      </c>
      <c r="C4" s="126" t="s">
        <v>1</v>
      </c>
      <c r="D4" s="127" t="s">
        <v>2</v>
      </c>
      <c r="E4" s="118"/>
      <c r="F4" s="118"/>
      <c r="G4" s="118"/>
      <c r="H4" s="2"/>
      <c r="I4" s="120" t="s">
        <v>21</v>
      </c>
      <c r="J4" s="99" t="s">
        <v>25</v>
      </c>
      <c r="K4" s="4"/>
    </row>
    <row r="5" spans="2:11" ht="21" customHeight="1" thickBot="1">
      <c r="B5" s="13">
        <v>0.2</v>
      </c>
      <c r="C5" s="98">
        <v>0.8</v>
      </c>
      <c r="D5" s="14">
        <v>0</v>
      </c>
      <c r="E5" s="118"/>
      <c r="F5" s="118"/>
      <c r="G5" s="118"/>
      <c r="H5" s="2"/>
      <c r="I5" s="121">
        <v>5</v>
      </c>
      <c r="J5" s="97">
        <f aca="true" t="shared" si="0" ref="J5:J13">$E$7*I5/100</f>
        <v>0</v>
      </c>
      <c r="K5" s="4"/>
    </row>
    <row r="6" spans="2:11" ht="22.5" customHeight="1" thickBot="1">
      <c r="B6" s="17"/>
      <c r="C6" s="5"/>
      <c r="D6" s="16"/>
      <c r="E6" s="119"/>
      <c r="F6" s="119"/>
      <c r="G6" s="119"/>
      <c r="H6" s="2"/>
      <c r="I6" s="122">
        <v>10</v>
      </c>
      <c r="J6" s="95">
        <f t="shared" si="0"/>
        <v>0</v>
      </c>
      <c r="K6" s="4"/>
    </row>
    <row r="7" spans="2:11" ht="26.25" customHeight="1" thickBot="1">
      <c r="B7" s="374" t="s">
        <v>10</v>
      </c>
      <c r="C7" s="375"/>
      <c r="D7" s="376"/>
      <c r="E7" s="372"/>
      <c r="F7" s="373"/>
      <c r="G7" s="119"/>
      <c r="H7" s="18"/>
      <c r="I7" s="122">
        <v>15</v>
      </c>
      <c r="J7" s="95">
        <f t="shared" si="0"/>
        <v>0</v>
      </c>
      <c r="K7" s="4"/>
    </row>
    <row r="8" spans="2:11" ht="25.5" customHeight="1" thickBot="1">
      <c r="B8" s="355" t="s">
        <v>11</v>
      </c>
      <c r="C8" s="356"/>
      <c r="D8" s="356"/>
      <c r="E8" s="368"/>
      <c r="F8" s="369"/>
      <c r="G8" s="1"/>
      <c r="H8" s="19"/>
      <c r="I8" s="122">
        <v>20</v>
      </c>
      <c r="J8" s="95">
        <f t="shared" si="0"/>
        <v>0</v>
      </c>
      <c r="K8" s="4"/>
    </row>
    <row r="9" spans="2:11" ht="25.5" customHeight="1" thickBot="1">
      <c r="B9" s="357" t="s">
        <v>15</v>
      </c>
      <c r="C9" s="358"/>
      <c r="D9" s="358"/>
      <c r="E9" s="368"/>
      <c r="F9" s="369"/>
      <c r="G9" s="19"/>
      <c r="H9" s="20"/>
      <c r="I9" s="122">
        <v>25</v>
      </c>
      <c r="J9" s="95">
        <f t="shared" si="0"/>
        <v>0</v>
      </c>
      <c r="K9" s="4"/>
    </row>
    <row r="10" spans="2:11" ht="22.5" customHeight="1" thickBot="1">
      <c r="B10" s="1"/>
      <c r="C10" s="1"/>
      <c r="D10" s="1"/>
      <c r="E10" s="1"/>
      <c r="F10" s="1"/>
      <c r="G10" s="19"/>
      <c r="H10" s="20"/>
      <c r="I10" s="122">
        <v>30</v>
      </c>
      <c r="J10" s="95">
        <f t="shared" si="0"/>
        <v>0</v>
      </c>
      <c r="K10" s="4"/>
    </row>
    <row r="11" spans="2:54" ht="25.5" customHeight="1" thickBot="1">
      <c r="B11" s="405" t="s">
        <v>3</v>
      </c>
      <c r="C11" s="406"/>
      <c r="D11" s="91"/>
      <c r="E11" s="413" t="s">
        <v>22</v>
      </c>
      <c r="F11" s="414"/>
      <c r="G11" s="419"/>
      <c r="H11" s="2"/>
      <c r="I11" s="122">
        <v>50</v>
      </c>
      <c r="J11" s="95">
        <f t="shared" si="0"/>
        <v>0</v>
      </c>
      <c r="K11" s="5"/>
      <c r="BB11"/>
    </row>
    <row r="12" spans="2:55" ht="27.75" customHeight="1" thickBot="1">
      <c r="B12" s="76"/>
      <c r="C12" s="77"/>
      <c r="D12" s="78"/>
      <c r="E12" s="415"/>
      <c r="F12" s="416"/>
      <c r="G12" s="420"/>
      <c r="H12" s="23"/>
      <c r="I12" s="123">
        <v>75</v>
      </c>
      <c r="J12" s="95">
        <f t="shared" si="0"/>
        <v>0</v>
      </c>
      <c r="K12" s="34"/>
      <c r="L12" s="34"/>
      <c r="M12" s="23"/>
      <c r="N12" s="23"/>
      <c r="X12" s="5"/>
      <c r="Y12" s="5"/>
      <c r="Z12" s="1"/>
      <c r="AA12" s="1"/>
      <c r="AB12" s="1"/>
      <c r="AC12" s="1"/>
      <c r="AD12" s="1"/>
      <c r="BC12" s="9"/>
    </row>
    <row r="13" spans="2:55" ht="25.5" customHeight="1" thickBot="1">
      <c r="B13" s="405" t="s">
        <v>7</v>
      </c>
      <c r="C13" s="406"/>
      <c r="D13" s="68"/>
      <c r="E13" s="417"/>
      <c r="F13" s="418"/>
      <c r="G13" s="421"/>
      <c r="H13" s="23"/>
      <c r="I13" s="124">
        <v>100</v>
      </c>
      <c r="J13" s="96">
        <f t="shared" si="0"/>
        <v>0</v>
      </c>
      <c r="K13" s="47"/>
      <c r="L13" s="47"/>
      <c r="M13" s="23"/>
      <c r="N13" s="23"/>
      <c r="X13" s="5"/>
      <c r="Y13" s="5"/>
      <c r="Z13" s="1"/>
      <c r="AA13" s="1"/>
      <c r="AB13" s="1"/>
      <c r="AC13" s="1"/>
      <c r="AD13" s="1"/>
      <c r="BC13" s="9"/>
    </row>
    <row r="14" spans="2:55" ht="12" customHeight="1">
      <c r="B14" s="1"/>
      <c r="C14" s="1"/>
      <c r="D14" s="1"/>
      <c r="E14" s="1"/>
      <c r="F14" s="1"/>
      <c r="G14" s="1"/>
      <c r="H14" s="50"/>
      <c r="I14" s="2"/>
      <c r="J14" s="2"/>
      <c r="K14" s="47"/>
      <c r="L14" s="47"/>
      <c r="M14" s="23"/>
      <c r="N14" s="23"/>
      <c r="X14" s="5"/>
      <c r="Y14" s="5"/>
      <c r="Z14" s="1"/>
      <c r="AA14" s="1"/>
      <c r="AB14" s="1"/>
      <c r="AC14" s="1"/>
      <c r="AD14" s="1"/>
      <c r="BC14" s="9"/>
    </row>
    <row r="15" spans="2:11" ht="7.5" customHeight="1">
      <c r="B15" s="70"/>
      <c r="C15" s="71"/>
      <c r="D15" s="72"/>
      <c r="E15" s="73"/>
      <c r="F15" s="37"/>
      <c r="G15" s="72"/>
      <c r="H15" s="74"/>
      <c r="I15" s="74"/>
      <c r="J15" s="75"/>
      <c r="K15" s="80"/>
    </row>
    <row r="16" spans="2:11" ht="21" thickBot="1">
      <c r="B16" s="17" t="s">
        <v>19</v>
      </c>
      <c r="C16" s="25"/>
      <c r="D16" s="19"/>
      <c r="E16" s="21"/>
      <c r="F16" s="5"/>
      <c r="G16" s="19"/>
      <c r="H16" s="20"/>
      <c r="I16" s="20"/>
      <c r="J16" s="23"/>
      <c r="K16" s="4"/>
    </row>
    <row r="17" spans="2:11" ht="21" customHeight="1">
      <c r="B17" s="114" t="s">
        <v>17</v>
      </c>
      <c r="C17" s="90"/>
      <c r="D17" s="90"/>
      <c r="E17" s="90"/>
      <c r="F17" s="90"/>
      <c r="G17" s="22"/>
      <c r="H17" s="89"/>
      <c r="I17" s="128" t="e">
        <f>J17/$E$7</f>
        <v>#DIV/0!</v>
      </c>
      <c r="J17" s="140" t="e">
        <f>SQRT(((NORMSINV(1-$B$5/2)+NORMSINV($C$5))^2)*E8*2*(1-$D$5)/D11)</f>
        <v>#DIV/0!</v>
      </c>
      <c r="K17" s="4"/>
    </row>
    <row r="18" spans="2:11" ht="7.5" customHeight="1">
      <c r="B18" s="92"/>
      <c r="C18" s="5"/>
      <c r="D18" s="31"/>
      <c r="E18" s="32"/>
      <c r="F18" s="111"/>
      <c r="G18" s="5"/>
      <c r="H18" s="23"/>
      <c r="I18" s="5"/>
      <c r="J18" s="24"/>
      <c r="K18" s="4"/>
    </row>
    <row r="19" spans="2:11" ht="21" thickBot="1">
      <c r="B19" s="129" t="s">
        <v>18</v>
      </c>
      <c r="C19" s="30"/>
      <c r="D19" s="30"/>
      <c r="E19" s="79"/>
      <c r="F19" s="130"/>
      <c r="G19" s="46"/>
      <c r="H19" s="83"/>
      <c r="I19" s="130"/>
      <c r="J19" s="131" t="e">
        <f>CEILING(((((NORMSINV(1-$B$5/2)+NORMSINV($C$5))^2)*$E$8*2*(1-$D$5))/($G11^2)),1)</f>
        <v>#DIV/0!</v>
      </c>
      <c r="K19" s="4"/>
    </row>
    <row r="20" spans="2:11" ht="20.25">
      <c r="B20" s="84"/>
      <c r="C20" s="5"/>
      <c r="D20" s="5"/>
      <c r="E20" s="19"/>
      <c r="F20" s="20"/>
      <c r="G20" s="5"/>
      <c r="H20" s="23"/>
      <c r="I20" s="20"/>
      <c r="J20" s="145"/>
      <c r="K20" s="4"/>
    </row>
    <row r="21" spans="2:11" ht="21" thickBot="1">
      <c r="B21" s="84" t="s">
        <v>20</v>
      </c>
      <c r="C21" s="5"/>
      <c r="D21" s="5"/>
      <c r="E21" s="19"/>
      <c r="F21" s="20"/>
      <c r="G21" s="20"/>
      <c r="H21" s="23"/>
      <c r="I21" s="23"/>
      <c r="J21" s="23"/>
      <c r="K21" s="4"/>
    </row>
    <row r="22" spans="2:11" ht="20.25">
      <c r="B22" s="114" t="s">
        <v>23</v>
      </c>
      <c r="C22" s="62"/>
      <c r="D22" s="85"/>
      <c r="E22" s="67"/>
      <c r="F22" s="86"/>
      <c r="G22" s="87"/>
      <c r="H22" s="88"/>
      <c r="I22" s="128" t="e">
        <f>J22/$E$7</f>
        <v>#DIV/0!</v>
      </c>
      <c r="J22" s="140" t="e">
        <f>SQRT(((NORMSINV(1-$B$5/2)+NORMSINV($C$5))^2)*(($E$9*$D$11+$E$8)/$D11)*2*(1-$D$5)/D$13)</f>
        <v>#DIV/0!</v>
      </c>
      <c r="K22" s="4"/>
    </row>
    <row r="23" spans="2:11" ht="10.5" customHeight="1">
      <c r="B23" s="92"/>
      <c r="C23" s="5"/>
      <c r="D23" s="31"/>
      <c r="E23" s="32"/>
      <c r="F23" s="111"/>
      <c r="G23" s="112"/>
      <c r="H23" s="113"/>
      <c r="I23" s="5"/>
      <c r="J23" s="24"/>
      <c r="K23" s="4"/>
    </row>
    <row r="24" spans="2:11" ht="45" customHeight="1" thickBot="1">
      <c r="B24" s="407" t="s">
        <v>39</v>
      </c>
      <c r="C24" s="408"/>
      <c r="D24" s="408"/>
      <c r="E24" s="408"/>
      <c r="F24" s="408"/>
      <c r="G24" s="408"/>
      <c r="H24" s="166"/>
      <c r="I24" s="83"/>
      <c r="J24" s="132" t="e">
        <f>CEILING(((((NORMSINV(1-$B$5/2)+NORMSINV($C$5))^2)*(($E$9*$D$11+$E$8)/$D11)*2*(1-$D$5))/((G$11)^2)),1)</f>
        <v>#DIV/0!</v>
      </c>
      <c r="K24" s="4"/>
    </row>
    <row r="25" spans="2:11" ht="15.75">
      <c r="B25" s="5"/>
      <c r="C25" s="82"/>
      <c r="D25" s="5"/>
      <c r="E25" s="5"/>
      <c r="F25" s="5"/>
      <c r="G25" s="5"/>
      <c r="H25" s="29"/>
      <c r="I25" s="5"/>
      <c r="J25" s="5"/>
      <c r="K25" s="4"/>
    </row>
    <row r="26" spans="2:11" ht="12.75">
      <c r="B26" s="1"/>
      <c r="C26" s="1"/>
      <c r="D26" s="1"/>
      <c r="E26" s="1"/>
      <c r="F26" s="1"/>
      <c r="G26" s="1"/>
      <c r="H26" s="2"/>
      <c r="I26" s="2"/>
      <c r="J26" s="2"/>
      <c r="K26" s="4"/>
    </row>
    <row r="27" spans="2:11" ht="12.75">
      <c r="B27" s="1"/>
      <c r="C27" s="1"/>
      <c r="D27" s="1"/>
      <c r="E27" s="1"/>
      <c r="F27" s="1"/>
      <c r="G27" s="1"/>
      <c r="H27" s="2"/>
      <c r="I27" s="2"/>
      <c r="J27" s="2"/>
      <c r="K27" s="4"/>
    </row>
    <row r="28" spans="2:11" ht="12.75">
      <c r="B28" s="1"/>
      <c r="C28" s="1"/>
      <c r="D28" s="1"/>
      <c r="E28" s="1"/>
      <c r="F28" s="1"/>
      <c r="G28" s="1"/>
      <c r="H28" s="2"/>
      <c r="I28" s="2"/>
      <c r="J28" s="2"/>
      <c r="K28" s="4"/>
    </row>
    <row r="29" spans="2:11" ht="12.75">
      <c r="B29" s="1"/>
      <c r="C29" s="1"/>
      <c r="D29" s="1"/>
      <c r="E29" s="1"/>
      <c r="F29" s="1"/>
      <c r="G29" s="1"/>
      <c r="H29" s="2"/>
      <c r="I29" s="2"/>
      <c r="J29" s="2"/>
      <c r="K29" s="4"/>
    </row>
    <row r="30" spans="2:11" ht="12.75">
      <c r="B30" s="1"/>
      <c r="C30" s="1"/>
      <c r="D30" s="1"/>
      <c r="E30" s="1"/>
      <c r="F30" s="1"/>
      <c r="G30" s="1"/>
      <c r="H30" s="2"/>
      <c r="I30" s="2"/>
      <c r="J30" s="2"/>
      <c r="K30" s="4"/>
    </row>
    <row r="31" spans="2:11" ht="12.75">
      <c r="B31" s="1"/>
      <c r="C31" s="1"/>
      <c r="D31" s="1"/>
      <c r="E31" s="1"/>
      <c r="F31" s="1"/>
      <c r="G31" s="1"/>
      <c r="H31" s="2"/>
      <c r="I31" s="2"/>
      <c r="J31" s="2"/>
      <c r="K31" s="4"/>
    </row>
    <row r="32" spans="2:11" ht="12.75">
      <c r="B32" s="1"/>
      <c r="C32" s="1"/>
      <c r="D32" s="1"/>
      <c r="E32" s="1"/>
      <c r="F32" s="1"/>
      <c r="G32" s="1"/>
      <c r="H32" s="2"/>
      <c r="I32" s="2"/>
      <c r="J32" s="2"/>
      <c r="K32" s="4"/>
    </row>
    <row r="33" spans="2:11" ht="12.75">
      <c r="B33" s="1"/>
      <c r="C33" s="1"/>
      <c r="D33" s="1"/>
      <c r="E33" s="1"/>
      <c r="F33" s="1"/>
      <c r="G33" s="1"/>
      <c r="H33" s="2"/>
      <c r="I33" s="2"/>
      <c r="J33" s="2"/>
      <c r="K33" s="4"/>
    </row>
    <row r="34" spans="2:11" ht="12.75">
      <c r="B34" s="1"/>
      <c r="C34" s="1"/>
      <c r="D34" s="1"/>
      <c r="E34" s="1"/>
      <c r="F34" s="1"/>
      <c r="G34" s="1"/>
      <c r="H34" s="2"/>
      <c r="I34" s="2"/>
      <c r="J34" s="2"/>
      <c r="K34" s="4"/>
    </row>
    <row r="35" spans="2:11" ht="12.75">
      <c r="B35" s="1"/>
      <c r="C35" s="1"/>
      <c r="D35" s="1"/>
      <c r="E35" s="1"/>
      <c r="F35" s="1"/>
      <c r="G35" s="1"/>
      <c r="H35" s="2"/>
      <c r="I35" s="2"/>
      <c r="J35" s="2"/>
      <c r="K35" s="4"/>
    </row>
    <row r="36" spans="2:11" ht="12.75">
      <c r="B36" s="1"/>
      <c r="C36" s="1"/>
      <c r="D36" s="1"/>
      <c r="E36" s="1"/>
      <c r="F36" s="1"/>
      <c r="G36" s="1"/>
      <c r="H36" s="2"/>
      <c r="I36" s="2"/>
      <c r="J36" s="2"/>
      <c r="K36" s="4"/>
    </row>
    <row r="37" spans="2:11" ht="12.75">
      <c r="B37" s="1"/>
      <c r="C37" s="1"/>
      <c r="D37" s="1"/>
      <c r="E37" s="1"/>
      <c r="F37" s="1"/>
      <c r="G37" s="1"/>
      <c r="H37" s="2"/>
      <c r="I37" s="2"/>
      <c r="J37" s="2"/>
      <c r="K37" s="4"/>
    </row>
    <row r="38" spans="2:11" ht="12.75">
      <c r="B38" s="1"/>
      <c r="C38" s="1"/>
      <c r="D38" s="1"/>
      <c r="E38" s="1"/>
      <c r="F38" s="1"/>
      <c r="G38" s="1"/>
      <c r="H38" s="2"/>
      <c r="I38" s="2"/>
      <c r="J38" s="2"/>
      <c r="K38" s="4"/>
    </row>
    <row r="39" spans="2:11" ht="12.75">
      <c r="B39" s="1"/>
      <c r="C39" s="1"/>
      <c r="D39" s="1"/>
      <c r="E39" s="1"/>
      <c r="F39" s="1"/>
      <c r="G39" s="1"/>
      <c r="H39" s="2"/>
      <c r="I39" s="2"/>
      <c r="J39" s="2"/>
      <c r="K39" s="4"/>
    </row>
    <row r="40" spans="2:11" ht="12.75">
      <c r="B40" s="1"/>
      <c r="C40" s="1"/>
      <c r="D40" s="1"/>
      <c r="E40" s="1"/>
      <c r="F40" s="1"/>
      <c r="G40" s="1"/>
      <c r="H40" s="2"/>
      <c r="I40" s="2"/>
      <c r="J40" s="2"/>
      <c r="K40" s="4"/>
    </row>
    <row r="41" spans="2:11" ht="12.75">
      <c r="B41" s="1"/>
      <c r="C41" s="1"/>
      <c r="D41" s="1"/>
      <c r="E41" s="1"/>
      <c r="F41" s="1"/>
      <c r="G41" s="1"/>
      <c r="H41" s="2"/>
      <c r="I41" s="2"/>
      <c r="J41" s="2"/>
      <c r="K41" s="4"/>
    </row>
    <row r="42" spans="2:11" ht="12.75">
      <c r="B42" s="1"/>
      <c r="C42" s="1"/>
      <c r="D42" s="1"/>
      <c r="E42" s="1"/>
      <c r="F42" s="1"/>
      <c r="G42" s="1"/>
      <c r="H42" s="2"/>
      <c r="I42" s="2"/>
      <c r="J42" s="2"/>
      <c r="K42" s="4"/>
    </row>
    <row r="43" spans="2:11" ht="12.75">
      <c r="B43" s="1"/>
      <c r="C43" s="1"/>
      <c r="D43" s="1"/>
      <c r="E43" s="1"/>
      <c r="F43" s="1"/>
      <c r="G43" s="1"/>
      <c r="H43" s="2"/>
      <c r="I43" s="2"/>
      <c r="J43" s="2"/>
      <c r="K43" s="4"/>
    </row>
    <row r="44" spans="2:11" ht="12.75">
      <c r="B44" s="1"/>
      <c r="C44" s="1"/>
      <c r="D44" s="1"/>
      <c r="E44" s="1"/>
      <c r="F44" s="1"/>
      <c r="G44" s="1"/>
      <c r="H44" s="2"/>
      <c r="I44" s="2"/>
      <c r="J44" s="2"/>
      <c r="K44" s="4"/>
    </row>
    <row r="45" spans="2:11" ht="12.75">
      <c r="B45" s="1"/>
      <c r="C45" s="1"/>
      <c r="D45" s="1"/>
      <c r="E45" s="1"/>
      <c r="F45" s="1"/>
      <c r="G45" s="1"/>
      <c r="H45" s="2"/>
      <c r="I45" s="2"/>
      <c r="J45" s="2"/>
      <c r="K45" s="4"/>
    </row>
    <row r="46" spans="2:11" ht="12.75">
      <c r="B46" s="1"/>
      <c r="C46" s="1"/>
      <c r="D46" s="1"/>
      <c r="E46" s="1"/>
      <c r="F46" s="1"/>
      <c r="G46" s="1"/>
      <c r="H46" s="2"/>
      <c r="I46" s="2"/>
      <c r="J46" s="2"/>
      <c r="K46" s="4"/>
    </row>
    <row r="47" spans="2:11" ht="12.75">
      <c r="B47" s="1"/>
      <c r="C47" s="1"/>
      <c r="D47" s="1"/>
      <c r="E47" s="1"/>
      <c r="F47" s="1"/>
      <c r="G47" s="1"/>
      <c r="H47" s="2"/>
      <c r="I47" s="2"/>
      <c r="J47" s="2"/>
      <c r="K47" s="4"/>
    </row>
    <row r="48" spans="2:11" ht="12.75">
      <c r="B48" s="1"/>
      <c r="C48" s="1"/>
      <c r="D48" s="1"/>
      <c r="E48" s="1"/>
      <c r="F48" s="1"/>
      <c r="G48" s="1"/>
      <c r="H48" s="2"/>
      <c r="I48" s="2"/>
      <c r="J48" s="2"/>
      <c r="K48" s="4"/>
    </row>
    <row r="49" spans="2:11" ht="12.75">
      <c r="B49" s="1"/>
      <c r="C49" s="1"/>
      <c r="D49" s="1"/>
      <c r="E49" s="1"/>
      <c r="F49" s="1"/>
      <c r="G49" s="1"/>
      <c r="H49" s="2"/>
      <c r="I49" s="2"/>
      <c r="J49" s="2"/>
      <c r="K49" s="4"/>
    </row>
    <row r="50" spans="2:11" ht="12.75">
      <c r="B50" s="1"/>
      <c r="C50" s="1"/>
      <c r="D50" s="1"/>
      <c r="E50" s="1"/>
      <c r="F50" s="1"/>
      <c r="G50" s="1"/>
      <c r="H50" s="2"/>
      <c r="I50" s="2"/>
      <c r="J50" s="2"/>
      <c r="K50" s="4"/>
    </row>
    <row r="51" spans="2:11" ht="12.75">
      <c r="B51" s="1"/>
      <c r="C51" s="1"/>
      <c r="D51" s="1"/>
      <c r="E51" s="1"/>
      <c r="F51" s="1"/>
      <c r="G51" s="1"/>
      <c r="H51" s="2"/>
      <c r="I51" s="2"/>
      <c r="J51" s="2"/>
      <c r="K51" s="4"/>
    </row>
    <row r="52" spans="2:11" ht="12.75">
      <c r="B52" s="1"/>
      <c r="C52" s="1"/>
      <c r="D52" s="1"/>
      <c r="E52" s="1"/>
      <c r="F52" s="1"/>
      <c r="G52" s="1"/>
      <c r="H52" s="2"/>
      <c r="I52" s="2"/>
      <c r="J52" s="2"/>
      <c r="K52" s="4"/>
    </row>
    <row r="53" spans="2:11" ht="12.75">
      <c r="B53" s="1"/>
      <c r="C53" s="1"/>
      <c r="D53" s="1"/>
      <c r="E53" s="1"/>
      <c r="F53" s="1"/>
      <c r="G53" s="1"/>
      <c r="H53" s="2"/>
      <c r="I53" s="2"/>
      <c r="J53" s="2"/>
      <c r="K53" s="4"/>
    </row>
    <row r="54" spans="2:11" ht="12.75">
      <c r="B54" s="1"/>
      <c r="C54" s="1"/>
      <c r="D54" s="1"/>
      <c r="E54" s="1"/>
      <c r="F54" s="1"/>
      <c r="G54" s="1"/>
      <c r="H54" s="2"/>
      <c r="I54" s="2"/>
      <c r="J54" s="2"/>
      <c r="K54" s="4"/>
    </row>
    <row r="55" spans="2:11" ht="12.75">
      <c r="B55" s="1"/>
      <c r="C55" s="1"/>
      <c r="D55" s="1"/>
      <c r="E55" s="1"/>
      <c r="F55" s="1"/>
      <c r="G55" s="1"/>
      <c r="H55" s="2"/>
      <c r="I55" s="2"/>
      <c r="J55" s="2"/>
      <c r="K55" s="4"/>
    </row>
    <row r="56" spans="2:11" ht="12.75">
      <c r="B56" s="1"/>
      <c r="C56" s="1"/>
      <c r="D56" s="1"/>
      <c r="E56" s="1"/>
      <c r="F56" s="1"/>
      <c r="G56" s="1"/>
      <c r="H56" s="2"/>
      <c r="I56" s="2"/>
      <c r="J56" s="2"/>
      <c r="K56" s="4"/>
    </row>
    <row r="57" spans="8:23" s="141" customFormat="1" ht="12.75">
      <c r="H57" s="142"/>
      <c r="I57" s="142"/>
      <c r="J57" s="142"/>
      <c r="K57" s="143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8:23" s="141" customFormat="1" ht="12.75">
      <c r="H58" s="142"/>
      <c r="I58" s="142"/>
      <c r="J58" s="142"/>
      <c r="K58" s="143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8:23" s="141" customFormat="1" ht="12.75">
      <c r="H59" s="142"/>
      <c r="I59" s="142"/>
      <c r="J59" s="142"/>
      <c r="K59" s="143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8:23" s="141" customFormat="1" ht="12.75">
      <c r="H60" s="142"/>
      <c r="I60" s="142"/>
      <c r="J60" s="142"/>
      <c r="K60" s="143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8:23" s="141" customFormat="1" ht="12.75">
      <c r="H61" s="142"/>
      <c r="I61" s="142"/>
      <c r="J61" s="142"/>
      <c r="K61" s="143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8:23" s="141" customFormat="1" ht="12.75">
      <c r="H62" s="142"/>
      <c r="I62" s="142"/>
      <c r="J62" s="142"/>
      <c r="K62" s="143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8:23" s="141" customFormat="1" ht="12.75">
      <c r="H63" s="142"/>
      <c r="I63" s="142"/>
      <c r="J63" s="142"/>
      <c r="K63" s="143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8:23" s="141" customFormat="1" ht="12.75">
      <c r="H64" s="142"/>
      <c r="I64" s="142"/>
      <c r="J64" s="142"/>
      <c r="K64" s="143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8:23" s="141" customFormat="1" ht="12.75">
      <c r="H65" s="142"/>
      <c r="I65" s="142"/>
      <c r="J65" s="142"/>
      <c r="K65" s="143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8:23" s="141" customFormat="1" ht="12.75">
      <c r="H66" s="142"/>
      <c r="I66" s="142"/>
      <c r="J66" s="142"/>
      <c r="K66" s="143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8:23" s="141" customFormat="1" ht="12.75">
      <c r="H67" s="142"/>
      <c r="I67" s="142"/>
      <c r="J67" s="142"/>
      <c r="K67" s="143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8:23" s="141" customFormat="1" ht="12.75">
      <c r="H68" s="142"/>
      <c r="I68" s="142"/>
      <c r="J68" s="142"/>
      <c r="K68" s="143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8:23" s="141" customFormat="1" ht="12.75">
      <c r="H69" s="142"/>
      <c r="I69" s="142"/>
      <c r="J69" s="142"/>
      <c r="K69" s="143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8:23" s="141" customFormat="1" ht="12.75">
      <c r="H70" s="142"/>
      <c r="I70" s="142"/>
      <c r="J70" s="142"/>
      <c r="K70" s="143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8:23" s="141" customFormat="1" ht="12.75">
      <c r="H71" s="142"/>
      <c r="I71" s="142"/>
      <c r="J71" s="142"/>
      <c r="K71" s="143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8:23" s="141" customFormat="1" ht="12.75">
      <c r="H72" s="142"/>
      <c r="I72" s="142"/>
      <c r="J72" s="142"/>
      <c r="K72" s="143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8:23" s="141" customFormat="1" ht="12.75">
      <c r="H73" s="142"/>
      <c r="I73" s="142"/>
      <c r="J73" s="142"/>
      <c r="K73" s="143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8:23" s="141" customFormat="1" ht="12.75">
      <c r="H74" s="142"/>
      <c r="I74" s="142"/>
      <c r="J74" s="142"/>
      <c r="K74" s="143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8:23" s="141" customFormat="1" ht="12.75">
      <c r="H75" s="142"/>
      <c r="I75" s="142"/>
      <c r="J75" s="142"/>
      <c r="K75" s="143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8:23" s="141" customFormat="1" ht="12.75">
      <c r="H76" s="142"/>
      <c r="I76" s="142"/>
      <c r="J76" s="142"/>
      <c r="K76" s="143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8:23" s="141" customFormat="1" ht="12.75">
      <c r="H77" s="142"/>
      <c r="I77" s="142"/>
      <c r="J77" s="142"/>
      <c r="K77" s="143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8:23" s="141" customFormat="1" ht="12.75">
      <c r="H78" s="142"/>
      <c r="I78" s="142"/>
      <c r="J78" s="142"/>
      <c r="K78" s="143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8:23" s="141" customFormat="1" ht="12.75">
      <c r="H79" s="142"/>
      <c r="I79" s="142"/>
      <c r="J79" s="142"/>
      <c r="K79" s="143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8:23" s="141" customFormat="1" ht="12.75">
      <c r="H80" s="142"/>
      <c r="I80" s="142"/>
      <c r="J80" s="142"/>
      <c r="K80" s="143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8:23" s="141" customFormat="1" ht="12.75">
      <c r="H81" s="142"/>
      <c r="I81" s="142"/>
      <c r="J81" s="142"/>
      <c r="K81" s="143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8:23" s="141" customFormat="1" ht="12.75">
      <c r="H82" s="142"/>
      <c r="I82" s="142"/>
      <c r="J82" s="142"/>
      <c r="K82" s="143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8:23" s="141" customFormat="1" ht="12.75">
      <c r="H83" s="142"/>
      <c r="I83" s="142"/>
      <c r="J83" s="142"/>
      <c r="K83" s="143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8:23" s="141" customFormat="1" ht="12.75">
      <c r="H84" s="142"/>
      <c r="I84" s="142"/>
      <c r="J84" s="142"/>
      <c r="K84" s="143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8:23" s="141" customFormat="1" ht="12.75">
      <c r="H85" s="142"/>
      <c r="I85" s="142"/>
      <c r="J85" s="142"/>
      <c r="K85" s="14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8:23" s="141" customFormat="1" ht="12.75">
      <c r="H86" s="142"/>
      <c r="I86" s="142"/>
      <c r="J86" s="142"/>
      <c r="K86" s="143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8:23" s="141" customFormat="1" ht="12.75">
      <c r="H87" s="142"/>
      <c r="I87" s="142"/>
      <c r="J87" s="142"/>
      <c r="K87" s="14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8:23" s="141" customFormat="1" ht="12.75">
      <c r="H88" s="142"/>
      <c r="I88" s="142"/>
      <c r="J88" s="142"/>
      <c r="K88" s="143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8:23" s="141" customFormat="1" ht="12.75">
      <c r="H89" s="142"/>
      <c r="I89" s="142"/>
      <c r="J89" s="142"/>
      <c r="K89" s="143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8:23" s="141" customFormat="1" ht="12.75">
      <c r="H90" s="142"/>
      <c r="I90" s="142"/>
      <c r="J90" s="142"/>
      <c r="K90" s="143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8:23" s="141" customFormat="1" ht="12.75">
      <c r="H91" s="142"/>
      <c r="I91" s="142"/>
      <c r="J91" s="142"/>
      <c r="K91" s="143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8:23" s="141" customFormat="1" ht="12.75">
      <c r="H92" s="142"/>
      <c r="I92" s="142"/>
      <c r="J92" s="142"/>
      <c r="K92" s="143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8:23" s="141" customFormat="1" ht="12.75">
      <c r="H93" s="142"/>
      <c r="I93" s="142"/>
      <c r="J93" s="142"/>
      <c r="K93" s="143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8:23" s="141" customFormat="1" ht="12.75">
      <c r="H94" s="142"/>
      <c r="I94" s="142"/>
      <c r="J94" s="142"/>
      <c r="K94" s="143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8:23" s="141" customFormat="1" ht="12.75">
      <c r="H95" s="142"/>
      <c r="I95" s="142"/>
      <c r="J95" s="142"/>
      <c r="K95" s="143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8:23" s="141" customFormat="1" ht="12.75">
      <c r="H96" s="142"/>
      <c r="I96" s="142"/>
      <c r="J96" s="142"/>
      <c r="K96" s="143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8:23" s="141" customFormat="1" ht="12.75">
      <c r="H97" s="142"/>
      <c r="I97" s="142"/>
      <c r="J97" s="142"/>
      <c r="K97" s="143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8:23" s="141" customFormat="1" ht="12.75">
      <c r="H98" s="142"/>
      <c r="I98" s="142"/>
      <c r="J98" s="142"/>
      <c r="K98" s="143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8:23" s="141" customFormat="1" ht="12.75">
      <c r="H99" s="142"/>
      <c r="I99" s="142"/>
      <c r="J99" s="142"/>
      <c r="K99" s="143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8:23" s="141" customFormat="1" ht="12.75">
      <c r="H100" s="142"/>
      <c r="I100" s="142"/>
      <c r="J100" s="142"/>
      <c r="K100" s="143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8:23" s="141" customFormat="1" ht="12.75">
      <c r="H101" s="142"/>
      <c r="I101" s="142"/>
      <c r="J101" s="142"/>
      <c r="K101" s="143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8:23" s="141" customFormat="1" ht="12.75">
      <c r="H102" s="142"/>
      <c r="I102" s="142"/>
      <c r="J102" s="142"/>
      <c r="K102" s="143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8:23" s="141" customFormat="1" ht="12.75">
      <c r="H103" s="142"/>
      <c r="I103" s="142"/>
      <c r="J103" s="142"/>
      <c r="K103" s="143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8:23" s="141" customFormat="1" ht="12.75">
      <c r="H104" s="142"/>
      <c r="I104" s="142"/>
      <c r="J104" s="142"/>
      <c r="K104" s="143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8:23" s="141" customFormat="1" ht="12.75">
      <c r="H105" s="142"/>
      <c r="I105" s="142"/>
      <c r="J105" s="142"/>
      <c r="K105" s="143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8:23" s="141" customFormat="1" ht="12.75">
      <c r="H106" s="142"/>
      <c r="I106" s="142"/>
      <c r="J106" s="142"/>
      <c r="K106" s="143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8:23" s="141" customFormat="1" ht="12.75">
      <c r="H107" s="142"/>
      <c r="I107" s="142"/>
      <c r="J107" s="142"/>
      <c r="K107" s="143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8:23" s="141" customFormat="1" ht="12.75">
      <c r="H108" s="142"/>
      <c r="I108" s="142"/>
      <c r="J108" s="142"/>
      <c r="K108" s="143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8:23" s="141" customFormat="1" ht="12.75">
      <c r="H109" s="142"/>
      <c r="I109" s="142"/>
      <c r="J109" s="142"/>
      <c r="K109" s="143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8:23" s="141" customFormat="1" ht="12.75">
      <c r="H110" s="142"/>
      <c r="I110" s="142"/>
      <c r="J110" s="142"/>
      <c r="K110" s="143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8:23" s="141" customFormat="1" ht="12.75">
      <c r="H111" s="142"/>
      <c r="I111" s="142"/>
      <c r="J111" s="142"/>
      <c r="K111" s="143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8:23" s="141" customFormat="1" ht="12.75">
      <c r="H112" s="142"/>
      <c r="I112" s="142"/>
      <c r="J112" s="142"/>
      <c r="K112" s="143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8:23" s="141" customFormat="1" ht="12.75">
      <c r="H113" s="142"/>
      <c r="I113" s="142"/>
      <c r="J113" s="142"/>
      <c r="K113" s="143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8:23" s="141" customFormat="1" ht="12.75">
      <c r="H114" s="142"/>
      <c r="I114" s="142"/>
      <c r="J114" s="142"/>
      <c r="K114" s="143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8:23" s="141" customFormat="1" ht="12.75">
      <c r="H115" s="142"/>
      <c r="I115" s="142"/>
      <c r="J115" s="142"/>
      <c r="K115" s="143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8:23" s="141" customFormat="1" ht="12.75">
      <c r="H116" s="142"/>
      <c r="I116" s="142"/>
      <c r="J116" s="142"/>
      <c r="K116" s="143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8:23" s="141" customFormat="1" ht="12.75">
      <c r="H117" s="142"/>
      <c r="I117" s="142"/>
      <c r="J117" s="142"/>
      <c r="K117" s="143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8:23" s="141" customFormat="1" ht="12.75">
      <c r="H118" s="142"/>
      <c r="I118" s="142"/>
      <c r="J118" s="142"/>
      <c r="K118" s="143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8:23" s="141" customFormat="1" ht="12.75">
      <c r="H119" s="142"/>
      <c r="I119" s="142"/>
      <c r="J119" s="142"/>
      <c r="K119" s="143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8:23" s="141" customFormat="1" ht="12.75">
      <c r="H120" s="142"/>
      <c r="I120" s="142"/>
      <c r="J120" s="142"/>
      <c r="K120" s="143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8:23" s="141" customFormat="1" ht="12.75">
      <c r="H121" s="142"/>
      <c r="I121" s="142"/>
      <c r="J121" s="142"/>
      <c r="K121" s="143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8:23" s="141" customFormat="1" ht="12.75">
      <c r="H122" s="142"/>
      <c r="I122" s="142"/>
      <c r="J122" s="142"/>
      <c r="K122" s="143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8:23" s="141" customFormat="1" ht="12.75">
      <c r="H123" s="142"/>
      <c r="I123" s="142"/>
      <c r="J123" s="142"/>
      <c r="K123" s="143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8:23" s="141" customFormat="1" ht="12.75">
      <c r="H124" s="142"/>
      <c r="I124" s="142"/>
      <c r="J124" s="142"/>
      <c r="K124" s="143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8:23" s="141" customFormat="1" ht="12.75">
      <c r="H125" s="142"/>
      <c r="I125" s="142"/>
      <c r="J125" s="142"/>
      <c r="K125" s="143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8:23" s="141" customFormat="1" ht="12.75">
      <c r="H126" s="142"/>
      <c r="I126" s="142"/>
      <c r="J126" s="142"/>
      <c r="K126" s="143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8:23" s="141" customFormat="1" ht="12.75">
      <c r="H127" s="142"/>
      <c r="I127" s="142"/>
      <c r="J127" s="142"/>
      <c r="K127" s="143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8:23" s="141" customFormat="1" ht="12.75">
      <c r="H128" s="142"/>
      <c r="I128" s="142"/>
      <c r="J128" s="142"/>
      <c r="K128" s="143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8:23" s="141" customFormat="1" ht="12.75">
      <c r="H129" s="142"/>
      <c r="I129" s="142"/>
      <c r="J129" s="142"/>
      <c r="K129" s="143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8:23" s="141" customFormat="1" ht="12.75">
      <c r="H130" s="142"/>
      <c r="I130" s="142"/>
      <c r="J130" s="142"/>
      <c r="K130" s="143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8:23" s="141" customFormat="1" ht="12.75">
      <c r="H131" s="142"/>
      <c r="I131" s="142"/>
      <c r="J131" s="142"/>
      <c r="K131" s="143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8:23" s="141" customFormat="1" ht="12.75">
      <c r="H132" s="142"/>
      <c r="I132" s="142"/>
      <c r="J132" s="142"/>
      <c r="K132" s="143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8:23" s="141" customFormat="1" ht="12.75">
      <c r="H133" s="142"/>
      <c r="I133" s="142"/>
      <c r="J133" s="142"/>
      <c r="K133" s="143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8:23" s="141" customFormat="1" ht="12.75">
      <c r="H134" s="142"/>
      <c r="I134" s="142"/>
      <c r="J134" s="142"/>
      <c r="K134" s="143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8:23" s="141" customFormat="1" ht="12.75">
      <c r="H135" s="142"/>
      <c r="I135" s="142"/>
      <c r="J135" s="142"/>
      <c r="K135" s="143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8:23" s="141" customFormat="1" ht="12.75">
      <c r="H136" s="142"/>
      <c r="I136" s="142"/>
      <c r="J136" s="142"/>
      <c r="K136" s="143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8:23" s="141" customFormat="1" ht="12.75">
      <c r="H137" s="142"/>
      <c r="I137" s="142"/>
      <c r="J137" s="142"/>
      <c r="K137" s="143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8:23" s="141" customFormat="1" ht="12.75">
      <c r="H138" s="142"/>
      <c r="I138" s="142"/>
      <c r="J138" s="142"/>
      <c r="K138" s="143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8:23" s="141" customFormat="1" ht="12.75">
      <c r="H139" s="142"/>
      <c r="I139" s="142"/>
      <c r="J139" s="142"/>
      <c r="K139" s="143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8:23" s="141" customFormat="1" ht="12.75">
      <c r="H140" s="142"/>
      <c r="I140" s="142"/>
      <c r="J140" s="142"/>
      <c r="K140" s="143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8:23" s="141" customFormat="1" ht="12.75">
      <c r="H141" s="142"/>
      <c r="I141" s="142"/>
      <c r="J141" s="142"/>
      <c r="K141" s="143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8:23" s="141" customFormat="1" ht="12.75">
      <c r="H142" s="142"/>
      <c r="I142" s="142"/>
      <c r="J142" s="142"/>
      <c r="K142" s="143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8:23" s="141" customFormat="1" ht="12.75">
      <c r="H143" s="142"/>
      <c r="I143" s="142"/>
      <c r="J143" s="142"/>
      <c r="K143" s="143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8:23" s="141" customFormat="1" ht="12.75">
      <c r="H144" s="142"/>
      <c r="I144" s="142"/>
      <c r="J144" s="142"/>
      <c r="K144" s="143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8:23" s="141" customFormat="1" ht="12.75">
      <c r="H145" s="142"/>
      <c r="I145" s="142"/>
      <c r="J145" s="142"/>
      <c r="K145" s="143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8:23" s="141" customFormat="1" ht="12.75">
      <c r="H146" s="142"/>
      <c r="I146" s="142"/>
      <c r="J146" s="142"/>
      <c r="K146" s="143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8:23" s="141" customFormat="1" ht="12.75">
      <c r="H147" s="142"/>
      <c r="I147" s="142"/>
      <c r="J147" s="142"/>
      <c r="K147" s="143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8:23" s="141" customFormat="1" ht="12.75">
      <c r="H148" s="142"/>
      <c r="I148" s="142"/>
      <c r="J148" s="142"/>
      <c r="K148" s="143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8:23" s="141" customFormat="1" ht="12.75">
      <c r="H149" s="142"/>
      <c r="I149" s="142"/>
      <c r="J149" s="142"/>
      <c r="K149" s="143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8:23" s="141" customFormat="1" ht="12.75">
      <c r="H150" s="142"/>
      <c r="I150" s="142"/>
      <c r="J150" s="142"/>
      <c r="K150" s="143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8:23" s="141" customFormat="1" ht="12.75">
      <c r="H151" s="142"/>
      <c r="I151" s="142"/>
      <c r="J151" s="142"/>
      <c r="K151" s="143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8:23" s="141" customFormat="1" ht="12.75">
      <c r="H152" s="142"/>
      <c r="I152" s="142"/>
      <c r="J152" s="142"/>
      <c r="K152" s="143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8:23" s="141" customFormat="1" ht="12.75">
      <c r="H153" s="142"/>
      <c r="I153" s="142"/>
      <c r="J153" s="142"/>
      <c r="K153" s="143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8:23" s="141" customFormat="1" ht="12.75">
      <c r="H154" s="142"/>
      <c r="I154" s="142"/>
      <c r="J154" s="142"/>
      <c r="K154" s="143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8:23" s="141" customFormat="1" ht="12.75">
      <c r="H155" s="142"/>
      <c r="I155" s="142"/>
      <c r="J155" s="142"/>
      <c r="K155" s="143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8:23" s="141" customFormat="1" ht="12.75">
      <c r="H156" s="142"/>
      <c r="I156" s="142"/>
      <c r="J156" s="142"/>
      <c r="K156" s="143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8:23" s="141" customFormat="1" ht="12.75">
      <c r="H157" s="142"/>
      <c r="I157" s="142"/>
      <c r="J157" s="142"/>
      <c r="K157" s="143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8:23" s="141" customFormat="1" ht="12.75">
      <c r="H158" s="142"/>
      <c r="I158" s="142"/>
      <c r="J158" s="142"/>
      <c r="K158" s="143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8:23" s="141" customFormat="1" ht="12.75">
      <c r="H159" s="142"/>
      <c r="I159" s="142"/>
      <c r="J159" s="142"/>
      <c r="K159" s="143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8:23" s="141" customFormat="1" ht="12.75">
      <c r="H160" s="142"/>
      <c r="I160" s="142"/>
      <c r="J160" s="142"/>
      <c r="K160" s="143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8:23" s="141" customFormat="1" ht="12.75">
      <c r="H161" s="142"/>
      <c r="I161" s="142"/>
      <c r="J161" s="142"/>
      <c r="K161" s="143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8:23" s="141" customFormat="1" ht="12.75">
      <c r="H162" s="142"/>
      <c r="I162" s="142"/>
      <c r="J162" s="142"/>
      <c r="K162" s="143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8:23" s="141" customFormat="1" ht="12.75">
      <c r="H163" s="142"/>
      <c r="I163" s="142"/>
      <c r="J163" s="142"/>
      <c r="K163" s="143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8:23" s="141" customFormat="1" ht="12.75">
      <c r="H164" s="142"/>
      <c r="I164" s="142"/>
      <c r="J164" s="142"/>
      <c r="K164" s="143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8:23" s="141" customFormat="1" ht="12.75">
      <c r="H165" s="142"/>
      <c r="I165" s="142"/>
      <c r="J165" s="142"/>
      <c r="K165" s="143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8:23" s="141" customFormat="1" ht="12.75">
      <c r="H166" s="142"/>
      <c r="I166" s="142"/>
      <c r="J166" s="142"/>
      <c r="K166" s="143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8:23" s="141" customFormat="1" ht="12.75">
      <c r="H167" s="142"/>
      <c r="I167" s="142"/>
      <c r="J167" s="142"/>
      <c r="K167" s="143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8:23" s="141" customFormat="1" ht="12.75">
      <c r="H168" s="142"/>
      <c r="I168" s="142"/>
      <c r="J168" s="142"/>
      <c r="K168" s="143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8:23" s="141" customFormat="1" ht="12.75">
      <c r="H169" s="142"/>
      <c r="I169" s="142"/>
      <c r="J169" s="142"/>
      <c r="K169" s="143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8:23" s="141" customFormat="1" ht="12.75">
      <c r="H170" s="142"/>
      <c r="I170" s="142"/>
      <c r="J170" s="142"/>
      <c r="K170" s="143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8:23" s="141" customFormat="1" ht="12.75">
      <c r="H171" s="142"/>
      <c r="I171" s="142"/>
      <c r="J171" s="142"/>
      <c r="K171" s="143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8:23" s="141" customFormat="1" ht="12.75">
      <c r="H172" s="142"/>
      <c r="I172" s="142"/>
      <c r="J172" s="142"/>
      <c r="K172" s="143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8:23" s="141" customFormat="1" ht="12.75">
      <c r="H173" s="142"/>
      <c r="I173" s="142"/>
      <c r="J173" s="142"/>
      <c r="K173" s="143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8:23" s="141" customFormat="1" ht="12.75">
      <c r="H174" s="142"/>
      <c r="I174" s="142"/>
      <c r="J174" s="142"/>
      <c r="K174" s="143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8:23" s="141" customFormat="1" ht="12.75">
      <c r="H175" s="142"/>
      <c r="I175" s="142"/>
      <c r="J175" s="142"/>
      <c r="K175" s="143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8:23" s="141" customFormat="1" ht="12.75">
      <c r="H176" s="142"/>
      <c r="I176" s="142"/>
      <c r="J176" s="142"/>
      <c r="K176" s="143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8:23" s="141" customFormat="1" ht="12.75">
      <c r="H177" s="142"/>
      <c r="I177" s="142"/>
      <c r="J177" s="142"/>
      <c r="K177" s="143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8:23" s="141" customFormat="1" ht="12.75">
      <c r="H178" s="142"/>
      <c r="I178" s="142"/>
      <c r="J178" s="142"/>
      <c r="K178" s="143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8:23" s="141" customFormat="1" ht="12.75">
      <c r="H179" s="142"/>
      <c r="I179" s="142"/>
      <c r="J179" s="142"/>
      <c r="K179" s="143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8:23" s="141" customFormat="1" ht="12.75">
      <c r="H180" s="142"/>
      <c r="I180" s="142"/>
      <c r="J180" s="142"/>
      <c r="K180" s="143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8:23" s="141" customFormat="1" ht="12.75">
      <c r="H181" s="142"/>
      <c r="I181" s="142"/>
      <c r="J181" s="142"/>
      <c r="K181" s="143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8:23" s="141" customFormat="1" ht="12.75">
      <c r="H182" s="142"/>
      <c r="I182" s="142"/>
      <c r="J182" s="142"/>
      <c r="K182" s="143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8:23" s="141" customFormat="1" ht="12.75">
      <c r="H183" s="142"/>
      <c r="I183" s="142"/>
      <c r="J183" s="142"/>
      <c r="K183" s="143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8:23" s="141" customFormat="1" ht="12.75">
      <c r="H184" s="142"/>
      <c r="I184" s="142"/>
      <c r="J184" s="142"/>
      <c r="K184" s="143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8:23" s="141" customFormat="1" ht="12.75">
      <c r="H185" s="142"/>
      <c r="I185" s="142"/>
      <c r="J185" s="142"/>
      <c r="K185" s="143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8:23" s="141" customFormat="1" ht="12.75">
      <c r="H186" s="142"/>
      <c r="I186" s="142"/>
      <c r="J186" s="142"/>
      <c r="K186" s="143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8:23" s="141" customFormat="1" ht="12.75">
      <c r="H187" s="142"/>
      <c r="I187" s="142"/>
      <c r="J187" s="142"/>
      <c r="K187" s="143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8:23" s="141" customFormat="1" ht="12.75">
      <c r="H188" s="142"/>
      <c r="I188" s="142"/>
      <c r="J188" s="142"/>
      <c r="K188" s="143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8:23" s="141" customFormat="1" ht="12.75">
      <c r="H189" s="142"/>
      <c r="I189" s="142"/>
      <c r="J189" s="142"/>
      <c r="K189" s="143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</sheetData>
  <sheetProtection sheet="1" objects="1" scenarios="1"/>
  <protectedRanges>
    <protectedRange sqref="D2:G2" name="Range6"/>
    <protectedRange sqref="G11:G13" name="Range5"/>
    <protectedRange sqref="D13" name="Range4"/>
    <protectedRange sqref="D11" name="Range3"/>
    <protectedRange sqref="E7:F9" name="Range2"/>
    <protectedRange sqref="B5:D5" name="Range1"/>
  </protectedRanges>
  <mergeCells count="14">
    <mergeCell ref="B24:G24"/>
    <mergeCell ref="I2:J3"/>
    <mergeCell ref="E11:F13"/>
    <mergeCell ref="B11:C11"/>
    <mergeCell ref="E9:F9"/>
    <mergeCell ref="E8:F8"/>
    <mergeCell ref="B9:D9"/>
    <mergeCell ref="E7:F7"/>
    <mergeCell ref="B7:D7"/>
    <mergeCell ref="G11:G13"/>
    <mergeCell ref="B2:C2"/>
    <mergeCell ref="D2:G2"/>
    <mergeCell ref="B13:C13"/>
    <mergeCell ref="B8:D8"/>
  </mergeCell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2"/>
  <sheetViews>
    <sheetView workbookViewId="0" topLeftCell="A1">
      <selection activeCell="H17" sqref="H17"/>
    </sheetView>
  </sheetViews>
  <sheetFormatPr defaultColWidth="9.140625" defaultRowHeight="12.75"/>
  <cols>
    <col min="1" max="1" width="0.9921875" style="1" customWidth="1"/>
    <col min="2" max="2" width="13.57421875" style="0" customWidth="1"/>
    <col min="3" max="3" width="14.140625" style="0" customWidth="1"/>
    <col min="4" max="4" width="11.00390625" style="0" customWidth="1"/>
    <col min="5" max="5" width="8.8515625" style="0" customWidth="1"/>
    <col min="6" max="7" width="10.7109375" style="0" customWidth="1"/>
    <col min="8" max="8" width="8.140625" style="44" customWidth="1"/>
    <col min="9" max="9" width="10.57421875" style="44" customWidth="1"/>
    <col min="10" max="10" width="17.28125" style="44" customWidth="1"/>
    <col min="11" max="11" width="11.00390625" style="44" customWidth="1"/>
    <col min="12" max="12" width="12.28125" style="44" customWidth="1"/>
    <col min="13" max="13" width="16.8515625" style="44" customWidth="1"/>
    <col min="14" max="14" width="11.140625" style="45" customWidth="1"/>
    <col min="15" max="15" width="11.7109375" style="5" customWidth="1"/>
    <col min="16" max="16" width="11.140625" style="5" customWidth="1"/>
    <col min="17" max="18" width="15.8515625" style="5" customWidth="1"/>
    <col min="19" max="25" width="11.140625" style="5" customWidth="1"/>
    <col min="26" max="54" width="11.140625" style="1" customWidth="1"/>
    <col min="55" max="56" width="11.140625" style="9" customWidth="1"/>
    <col min="57" max="16384" width="11.140625" style="0" customWidth="1"/>
  </cols>
  <sheetData>
    <row r="1" spans="8:25" s="1" customFormat="1" ht="6.75" customHeight="1" thickBot="1">
      <c r="H1" s="2"/>
      <c r="J1" s="289"/>
      <c r="K1" s="118"/>
      <c r="L1" s="2"/>
      <c r="M1" s="2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2:56" ht="27.75" customHeight="1" thickBot="1">
      <c r="B2" s="125" t="s">
        <v>0</v>
      </c>
      <c r="C2" s="126" t="s">
        <v>1</v>
      </c>
      <c r="D2" s="127" t="s">
        <v>2</v>
      </c>
      <c r="E2" s="168"/>
      <c r="F2" s="288"/>
      <c r="G2" s="288"/>
      <c r="H2" s="422" t="s">
        <v>49</v>
      </c>
      <c r="I2" s="423"/>
      <c r="J2" s="424"/>
      <c r="K2" s="419"/>
      <c r="L2" s="288"/>
      <c r="M2" s="288"/>
      <c r="N2" s="288"/>
      <c r="O2" s="288"/>
      <c r="P2" s="288"/>
      <c r="Q2" s="288"/>
      <c r="R2" s="288"/>
      <c r="V2" s="1"/>
      <c r="W2" s="1"/>
      <c r="X2" s="1"/>
      <c r="Y2" s="1"/>
      <c r="BC2"/>
      <c r="BD2"/>
    </row>
    <row r="3" spans="2:56" ht="27.75" customHeight="1" thickBot="1">
      <c r="B3" s="13">
        <v>0.2</v>
      </c>
      <c r="C3" s="98">
        <v>0.8</v>
      </c>
      <c r="D3" s="14">
        <v>0</v>
      </c>
      <c r="E3" s="12"/>
      <c r="F3" s="151"/>
      <c r="G3" s="81"/>
      <c r="H3" s="425"/>
      <c r="I3" s="426"/>
      <c r="J3" s="427"/>
      <c r="K3" s="421"/>
      <c r="L3" s="81"/>
      <c r="M3" s="81"/>
      <c r="N3" s="81"/>
      <c r="O3" s="81"/>
      <c r="P3" s="81"/>
      <c r="Q3" s="154"/>
      <c r="R3" s="154"/>
      <c r="V3" s="1"/>
      <c r="W3" s="1"/>
      <c r="X3" s="1"/>
      <c r="Y3" s="1"/>
      <c r="BC3"/>
      <c r="BD3"/>
    </row>
    <row r="4" spans="2:57" ht="9" customHeight="1">
      <c r="B4" s="1"/>
      <c r="C4" s="1"/>
      <c r="D4" s="1"/>
      <c r="E4" s="1"/>
      <c r="F4" s="1"/>
      <c r="G4" s="1"/>
      <c r="H4" s="50"/>
      <c r="I4" s="2"/>
      <c r="J4" s="2"/>
      <c r="K4" s="2"/>
      <c r="L4" s="2"/>
      <c r="M4" s="2"/>
      <c r="N4" s="47"/>
      <c r="O4" s="23"/>
      <c r="P4" s="23"/>
      <c r="Z4" s="5"/>
      <c r="AA4" s="5"/>
      <c r="BE4" s="9"/>
    </row>
    <row r="5" spans="2:15" ht="5.25" customHeight="1" thickBot="1">
      <c r="B5" s="70"/>
      <c r="C5" s="71"/>
      <c r="D5" s="72"/>
      <c r="E5" s="73"/>
      <c r="F5" s="37"/>
      <c r="G5" s="72"/>
      <c r="H5" s="74"/>
      <c r="I5" s="74"/>
      <c r="J5" s="74"/>
      <c r="K5" s="74"/>
      <c r="L5" s="74"/>
      <c r="M5" s="75"/>
      <c r="N5" s="80"/>
      <c r="O5" s="37"/>
    </row>
    <row r="6" spans="1:56" s="227" customFormat="1" ht="21.75" customHeight="1" thickBot="1">
      <c r="A6" s="224"/>
      <c r="B6" s="318" t="s">
        <v>51</v>
      </c>
      <c r="C6" s="319"/>
      <c r="D6" s="319"/>
      <c r="E6" s="254"/>
      <c r="F6" s="254"/>
      <c r="G6" s="254"/>
      <c r="H6" s="254"/>
      <c r="I6" s="254"/>
      <c r="J6" s="255" t="s">
        <v>19</v>
      </c>
      <c r="K6" s="256"/>
      <c r="L6" s="257"/>
      <c r="M6" s="258" t="s">
        <v>20</v>
      </c>
      <c r="N6" s="254"/>
      <c r="O6" s="254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6"/>
      <c r="BD6" s="226"/>
    </row>
    <row r="7" spans="2:15" ht="45.75" customHeight="1" thickBot="1">
      <c r="B7" s="321" t="s">
        <v>4</v>
      </c>
      <c r="C7" s="322" t="s">
        <v>5</v>
      </c>
      <c r="D7" s="323" t="s">
        <v>46</v>
      </c>
      <c r="E7" s="317" t="s">
        <v>34</v>
      </c>
      <c r="F7" s="209" t="s">
        <v>48</v>
      </c>
      <c r="G7" s="208" t="s">
        <v>6</v>
      </c>
      <c r="H7" s="207" t="s">
        <v>35</v>
      </c>
      <c r="I7" s="259" t="s">
        <v>32</v>
      </c>
      <c r="J7" s="204" t="s">
        <v>36</v>
      </c>
      <c r="K7" s="205" t="s">
        <v>40</v>
      </c>
      <c r="L7" s="206" t="s">
        <v>32</v>
      </c>
      <c r="M7" s="204" t="s">
        <v>36</v>
      </c>
      <c r="N7" s="205" t="s">
        <v>40</v>
      </c>
      <c r="O7" s="206" t="s">
        <v>38</v>
      </c>
    </row>
    <row r="8" spans="2:15" ht="25.5" customHeight="1">
      <c r="B8" s="314"/>
      <c r="C8" s="315"/>
      <c r="D8" s="316"/>
      <c r="E8" s="260"/>
      <c r="F8" s="236"/>
      <c r="G8" s="237"/>
      <c r="H8" s="261"/>
      <c r="I8" s="262"/>
      <c r="J8" s="263" t="e">
        <f aca="true" t="shared" si="0" ref="J8:J25">SQRT(((NORMSINV(1-$B$3/2)+NORMSINV($C$3))^2)*F8*2*(1-$D$3)/I8)</f>
        <v>#DIV/0!</v>
      </c>
      <c r="K8" s="264">
        <f>CEILING(E8*$K$2/100,0.01)</f>
        <v>0</v>
      </c>
      <c r="L8" s="310" t="e">
        <f aca="true" t="shared" si="1" ref="L8:L25">CEILING(((((NORMSINV(1-$B$3/2)+NORMSINV($C$3))^2)*$F8*2*(1-$D$3))/($K8^2)),1)</f>
        <v>#DIV/0!</v>
      </c>
      <c r="M8" s="263" t="e">
        <f aca="true" t="shared" si="2" ref="M8:M25">SQRT(((NORMSINV(1-$B$3/2)+NORMSINV($C$3))^2)*(($G8*$I8+$F8)/$I8)*2*(1-$D$3)/$H8)</f>
        <v>#DIV/0!</v>
      </c>
      <c r="N8" s="264">
        <f>CEILING(E8*$K$2/100,0.01)</f>
        <v>0</v>
      </c>
      <c r="O8" s="230" t="e">
        <f aca="true" t="shared" si="3" ref="O8:O25">CEILING(((((NORMSINV(1-$B$3/2)+NORMSINV($C$3))^2)*(($G8*$I8+$F8)/$I8)*2*(1-$D$3))/(($N8)^2)),1)</f>
        <v>#DIV/0!</v>
      </c>
    </row>
    <row r="9" spans="2:15" ht="25.5" customHeight="1">
      <c r="B9" s="242"/>
      <c r="C9" s="240"/>
      <c r="D9" s="265"/>
      <c r="E9" s="266"/>
      <c r="F9" s="211"/>
      <c r="G9" s="238"/>
      <c r="H9" s="267"/>
      <c r="I9" s="268"/>
      <c r="J9" s="269" t="e">
        <f t="shared" si="0"/>
        <v>#DIV/0!</v>
      </c>
      <c r="K9" s="270">
        <f aca="true" t="shared" si="4" ref="K9:K25">CEILING(E9*$K$2/100,0.01)</f>
        <v>0</v>
      </c>
      <c r="L9" s="311" t="e">
        <f t="shared" si="1"/>
        <v>#DIV/0!</v>
      </c>
      <c r="M9" s="269" t="e">
        <f t="shared" si="2"/>
        <v>#DIV/0!</v>
      </c>
      <c r="N9" s="270">
        <f aca="true" t="shared" si="5" ref="N9:N25">CEILING(E9*$K$2/100,0.01)</f>
        <v>0</v>
      </c>
      <c r="O9" s="231" t="e">
        <f t="shared" si="3"/>
        <v>#DIV/0!</v>
      </c>
    </row>
    <row r="10" spans="2:15" ht="25.5" customHeight="1">
      <c r="B10" s="242"/>
      <c r="C10" s="241"/>
      <c r="D10" s="271"/>
      <c r="E10" s="266"/>
      <c r="F10" s="211"/>
      <c r="G10" s="238"/>
      <c r="H10" s="267"/>
      <c r="I10" s="268"/>
      <c r="J10" s="269" t="e">
        <f t="shared" si="0"/>
        <v>#DIV/0!</v>
      </c>
      <c r="K10" s="270">
        <f t="shared" si="4"/>
        <v>0</v>
      </c>
      <c r="L10" s="311" t="e">
        <f t="shared" si="1"/>
        <v>#DIV/0!</v>
      </c>
      <c r="M10" s="269" t="e">
        <f t="shared" si="2"/>
        <v>#DIV/0!</v>
      </c>
      <c r="N10" s="270">
        <f t="shared" si="5"/>
        <v>0</v>
      </c>
      <c r="O10" s="231" t="e">
        <f t="shared" si="3"/>
        <v>#DIV/0!</v>
      </c>
    </row>
    <row r="11" spans="2:15" ht="25.5" customHeight="1">
      <c r="B11" s="242"/>
      <c r="C11" s="241"/>
      <c r="D11" s="265"/>
      <c r="E11" s="266"/>
      <c r="F11" s="211"/>
      <c r="G11" s="238"/>
      <c r="H11" s="267"/>
      <c r="I11" s="268"/>
      <c r="J11" s="269" t="e">
        <f t="shared" si="0"/>
        <v>#DIV/0!</v>
      </c>
      <c r="K11" s="270">
        <f t="shared" si="4"/>
        <v>0</v>
      </c>
      <c r="L11" s="311" t="e">
        <f t="shared" si="1"/>
        <v>#DIV/0!</v>
      </c>
      <c r="M11" s="269" t="e">
        <f t="shared" si="2"/>
        <v>#DIV/0!</v>
      </c>
      <c r="N11" s="270">
        <f t="shared" si="5"/>
        <v>0</v>
      </c>
      <c r="O11" s="231" t="e">
        <f t="shared" si="3"/>
        <v>#DIV/0!</v>
      </c>
    </row>
    <row r="12" spans="2:15" ht="25.5" customHeight="1">
      <c r="B12" s="242"/>
      <c r="C12" s="241"/>
      <c r="D12" s="271"/>
      <c r="E12" s="266"/>
      <c r="F12" s="211"/>
      <c r="G12" s="238"/>
      <c r="H12" s="267"/>
      <c r="I12" s="268"/>
      <c r="J12" s="269" t="e">
        <f t="shared" si="0"/>
        <v>#DIV/0!</v>
      </c>
      <c r="K12" s="270">
        <f t="shared" si="4"/>
        <v>0</v>
      </c>
      <c r="L12" s="311" t="e">
        <f t="shared" si="1"/>
        <v>#DIV/0!</v>
      </c>
      <c r="M12" s="269" t="e">
        <f t="shared" si="2"/>
        <v>#DIV/0!</v>
      </c>
      <c r="N12" s="270">
        <f t="shared" si="5"/>
        <v>0</v>
      </c>
      <c r="O12" s="231" t="e">
        <f t="shared" si="3"/>
        <v>#DIV/0!</v>
      </c>
    </row>
    <row r="13" spans="2:15" ht="25.5" customHeight="1" thickBot="1">
      <c r="B13" s="296"/>
      <c r="C13" s="290"/>
      <c r="D13" s="285"/>
      <c r="E13" s="305"/>
      <c r="F13" s="306"/>
      <c r="G13" s="307"/>
      <c r="H13" s="272"/>
      <c r="I13" s="273"/>
      <c r="J13" s="274" t="e">
        <f t="shared" si="0"/>
        <v>#DIV/0!</v>
      </c>
      <c r="K13" s="275">
        <f t="shared" si="4"/>
        <v>0</v>
      </c>
      <c r="L13" s="312" t="e">
        <f t="shared" si="1"/>
        <v>#DIV/0!</v>
      </c>
      <c r="M13" s="269" t="e">
        <f t="shared" si="2"/>
        <v>#DIV/0!</v>
      </c>
      <c r="N13" s="270">
        <f t="shared" si="5"/>
        <v>0</v>
      </c>
      <c r="O13" s="231" t="e">
        <f t="shared" si="3"/>
        <v>#DIV/0!</v>
      </c>
    </row>
    <row r="14" spans="2:15" ht="25.5" customHeight="1">
      <c r="B14" s="297"/>
      <c r="C14" s="298"/>
      <c r="D14" s="291"/>
      <c r="E14" s="308"/>
      <c r="F14" s="309"/>
      <c r="G14" s="276"/>
      <c r="H14" s="302"/>
      <c r="I14" s="262"/>
      <c r="J14" s="263" t="e">
        <f t="shared" si="0"/>
        <v>#DIV/0!</v>
      </c>
      <c r="K14" s="264">
        <f t="shared" si="4"/>
        <v>0</v>
      </c>
      <c r="L14" s="310" t="e">
        <f t="shared" si="1"/>
        <v>#DIV/0!</v>
      </c>
      <c r="M14" s="269" t="e">
        <f t="shared" si="2"/>
        <v>#DIV/0!</v>
      </c>
      <c r="N14" s="270">
        <f t="shared" si="5"/>
        <v>0</v>
      </c>
      <c r="O14" s="231" t="e">
        <f t="shared" si="3"/>
        <v>#DIV/0!</v>
      </c>
    </row>
    <row r="15" spans="2:15" ht="25.5" customHeight="1">
      <c r="B15" s="299"/>
      <c r="C15" s="241"/>
      <c r="D15" s="292"/>
      <c r="E15" s="228"/>
      <c r="F15" s="233"/>
      <c r="G15" s="277"/>
      <c r="H15" s="303"/>
      <c r="I15" s="268"/>
      <c r="J15" s="269" t="e">
        <f t="shared" si="0"/>
        <v>#DIV/0!</v>
      </c>
      <c r="K15" s="270">
        <f t="shared" si="4"/>
        <v>0</v>
      </c>
      <c r="L15" s="311" t="e">
        <f t="shared" si="1"/>
        <v>#DIV/0!</v>
      </c>
      <c r="M15" s="269" t="e">
        <f t="shared" si="2"/>
        <v>#DIV/0!</v>
      </c>
      <c r="N15" s="270">
        <f t="shared" si="5"/>
        <v>0</v>
      </c>
      <c r="O15" s="231" t="e">
        <f t="shared" si="3"/>
        <v>#DIV/0!</v>
      </c>
    </row>
    <row r="16" spans="2:15" ht="25.5" customHeight="1">
      <c r="B16" s="299"/>
      <c r="C16" s="241"/>
      <c r="D16" s="293"/>
      <c r="E16" s="228"/>
      <c r="F16" s="233"/>
      <c r="G16" s="277"/>
      <c r="H16" s="303"/>
      <c r="I16" s="268"/>
      <c r="J16" s="269" t="e">
        <f t="shared" si="0"/>
        <v>#DIV/0!</v>
      </c>
      <c r="K16" s="270">
        <f t="shared" si="4"/>
        <v>0</v>
      </c>
      <c r="L16" s="311" t="e">
        <f t="shared" si="1"/>
        <v>#DIV/0!</v>
      </c>
      <c r="M16" s="269" t="e">
        <f t="shared" si="2"/>
        <v>#DIV/0!</v>
      </c>
      <c r="N16" s="270">
        <f t="shared" si="5"/>
        <v>0</v>
      </c>
      <c r="O16" s="231" t="e">
        <f t="shared" si="3"/>
        <v>#DIV/0!</v>
      </c>
    </row>
    <row r="17" spans="2:15" ht="25.5" customHeight="1">
      <c r="B17" s="299"/>
      <c r="C17" s="241"/>
      <c r="D17" s="292"/>
      <c r="E17" s="228"/>
      <c r="F17" s="233"/>
      <c r="G17" s="277"/>
      <c r="H17" s="303"/>
      <c r="I17" s="268"/>
      <c r="J17" s="269" t="e">
        <f t="shared" si="0"/>
        <v>#DIV/0!</v>
      </c>
      <c r="K17" s="270">
        <f t="shared" si="4"/>
        <v>0</v>
      </c>
      <c r="L17" s="311" t="e">
        <f t="shared" si="1"/>
        <v>#DIV/0!</v>
      </c>
      <c r="M17" s="269" t="e">
        <f t="shared" si="2"/>
        <v>#DIV/0!</v>
      </c>
      <c r="N17" s="270">
        <f t="shared" si="5"/>
        <v>0</v>
      </c>
      <c r="O17" s="231" t="e">
        <f t="shared" si="3"/>
        <v>#DIV/0!</v>
      </c>
    </row>
    <row r="18" spans="2:15" ht="25.5" customHeight="1">
      <c r="B18" s="299"/>
      <c r="C18" s="241"/>
      <c r="D18" s="293"/>
      <c r="E18" s="228"/>
      <c r="F18" s="233"/>
      <c r="G18" s="277"/>
      <c r="H18" s="303"/>
      <c r="I18" s="268"/>
      <c r="J18" s="269" t="e">
        <f t="shared" si="0"/>
        <v>#DIV/0!</v>
      </c>
      <c r="K18" s="270">
        <f t="shared" si="4"/>
        <v>0</v>
      </c>
      <c r="L18" s="311" t="e">
        <f t="shared" si="1"/>
        <v>#DIV/0!</v>
      </c>
      <c r="M18" s="269" t="e">
        <f t="shared" si="2"/>
        <v>#DIV/0!</v>
      </c>
      <c r="N18" s="270">
        <f t="shared" si="5"/>
        <v>0</v>
      </c>
      <c r="O18" s="231" t="e">
        <f t="shared" si="3"/>
        <v>#DIV/0!</v>
      </c>
    </row>
    <row r="19" spans="2:15" ht="25.5" customHeight="1" thickBot="1">
      <c r="B19" s="300"/>
      <c r="C19" s="301"/>
      <c r="D19" s="294"/>
      <c r="E19" s="336"/>
      <c r="F19" s="337"/>
      <c r="G19" s="338"/>
      <c r="H19" s="304"/>
      <c r="I19" s="278"/>
      <c r="J19" s="279" t="e">
        <f t="shared" si="0"/>
        <v>#DIV/0!</v>
      </c>
      <c r="K19" s="280">
        <f t="shared" si="4"/>
        <v>0</v>
      </c>
      <c r="L19" s="313" t="e">
        <f t="shared" si="1"/>
        <v>#DIV/0!</v>
      </c>
      <c r="M19" s="269" t="e">
        <f t="shared" si="2"/>
        <v>#DIV/0!</v>
      </c>
      <c r="N19" s="270">
        <f t="shared" si="5"/>
        <v>0</v>
      </c>
      <c r="O19" s="231" t="e">
        <f t="shared" si="3"/>
        <v>#DIV/0!</v>
      </c>
    </row>
    <row r="20" spans="2:15" ht="25.5" customHeight="1">
      <c r="B20" s="346"/>
      <c r="C20" s="347"/>
      <c r="D20" s="348"/>
      <c r="E20" s="340"/>
      <c r="F20" s="341"/>
      <c r="G20" s="342"/>
      <c r="H20" s="335"/>
      <c r="I20" s="281"/>
      <c r="J20" s="282" t="e">
        <f t="shared" si="0"/>
        <v>#DIV/0!</v>
      </c>
      <c r="K20" s="283">
        <f t="shared" si="4"/>
        <v>0</v>
      </c>
      <c r="L20" s="190" t="e">
        <f t="shared" si="1"/>
        <v>#DIV/0!</v>
      </c>
      <c r="M20" s="269" t="e">
        <f t="shared" si="2"/>
        <v>#DIV/0!</v>
      </c>
      <c r="N20" s="270">
        <f t="shared" si="5"/>
        <v>0</v>
      </c>
      <c r="O20" s="231" t="e">
        <f t="shared" si="3"/>
        <v>#DIV/0!</v>
      </c>
    </row>
    <row r="21" spans="2:15" ht="25.5" customHeight="1">
      <c r="B21" s="349"/>
      <c r="C21" s="295"/>
      <c r="D21" s="350"/>
      <c r="E21" s="343"/>
      <c r="F21" s="339"/>
      <c r="G21" s="284"/>
      <c r="H21" s="303"/>
      <c r="I21" s="268"/>
      <c r="J21" s="269" t="e">
        <f t="shared" si="0"/>
        <v>#DIV/0!</v>
      </c>
      <c r="K21" s="270">
        <f t="shared" si="4"/>
        <v>0</v>
      </c>
      <c r="L21" s="311" t="e">
        <f t="shared" si="1"/>
        <v>#DIV/0!</v>
      </c>
      <c r="M21" s="269" t="e">
        <f t="shared" si="2"/>
        <v>#DIV/0!</v>
      </c>
      <c r="N21" s="270">
        <f t="shared" si="5"/>
        <v>0</v>
      </c>
      <c r="O21" s="231" t="e">
        <f t="shared" si="3"/>
        <v>#DIV/0!</v>
      </c>
    </row>
    <row r="22" spans="2:15" ht="25.5" customHeight="1">
      <c r="B22" s="349"/>
      <c r="C22" s="295"/>
      <c r="D22" s="350"/>
      <c r="E22" s="343"/>
      <c r="F22" s="339"/>
      <c r="G22" s="284"/>
      <c r="H22" s="303"/>
      <c r="I22" s="268"/>
      <c r="J22" s="269" t="e">
        <f t="shared" si="0"/>
        <v>#DIV/0!</v>
      </c>
      <c r="K22" s="270">
        <f t="shared" si="4"/>
        <v>0</v>
      </c>
      <c r="L22" s="311" t="e">
        <f t="shared" si="1"/>
        <v>#DIV/0!</v>
      </c>
      <c r="M22" s="269" t="e">
        <f t="shared" si="2"/>
        <v>#DIV/0!</v>
      </c>
      <c r="N22" s="270">
        <f t="shared" si="5"/>
        <v>0</v>
      </c>
      <c r="O22" s="231" t="e">
        <f t="shared" si="3"/>
        <v>#DIV/0!</v>
      </c>
    </row>
    <row r="23" spans="2:15" ht="25.5" customHeight="1">
      <c r="B23" s="349"/>
      <c r="C23" s="295"/>
      <c r="D23" s="350"/>
      <c r="E23" s="343"/>
      <c r="F23" s="339"/>
      <c r="G23" s="284"/>
      <c r="H23" s="303"/>
      <c r="I23" s="268"/>
      <c r="J23" s="269" t="e">
        <f t="shared" si="0"/>
        <v>#DIV/0!</v>
      </c>
      <c r="K23" s="270">
        <f t="shared" si="4"/>
        <v>0</v>
      </c>
      <c r="L23" s="311" t="e">
        <f t="shared" si="1"/>
        <v>#DIV/0!</v>
      </c>
      <c r="M23" s="269" t="e">
        <f t="shared" si="2"/>
        <v>#DIV/0!</v>
      </c>
      <c r="N23" s="270">
        <f t="shared" si="5"/>
        <v>0</v>
      </c>
      <c r="O23" s="231" t="e">
        <f t="shared" si="3"/>
        <v>#DIV/0!</v>
      </c>
    </row>
    <row r="24" spans="2:15" ht="25.5" customHeight="1">
      <c r="B24" s="349"/>
      <c r="C24" s="295"/>
      <c r="D24" s="350"/>
      <c r="E24" s="343"/>
      <c r="F24" s="339"/>
      <c r="G24" s="284"/>
      <c r="H24" s="303"/>
      <c r="I24" s="268"/>
      <c r="J24" s="269" t="e">
        <f t="shared" si="0"/>
        <v>#DIV/0!</v>
      </c>
      <c r="K24" s="270">
        <f t="shared" si="4"/>
        <v>0</v>
      </c>
      <c r="L24" s="311" t="e">
        <f t="shared" si="1"/>
        <v>#DIV/0!</v>
      </c>
      <c r="M24" s="269" t="e">
        <f t="shared" si="2"/>
        <v>#DIV/0!</v>
      </c>
      <c r="N24" s="270">
        <f t="shared" si="5"/>
        <v>0</v>
      </c>
      <c r="O24" s="231" t="e">
        <f t="shared" si="3"/>
        <v>#DIV/0!</v>
      </c>
    </row>
    <row r="25" spans="2:15" ht="25.5" customHeight="1" thickBot="1">
      <c r="B25" s="351"/>
      <c r="C25" s="352"/>
      <c r="D25" s="353"/>
      <c r="E25" s="344"/>
      <c r="F25" s="345"/>
      <c r="G25" s="286"/>
      <c r="H25" s="304"/>
      <c r="I25" s="278"/>
      <c r="J25" s="279" t="e">
        <f t="shared" si="0"/>
        <v>#DIV/0!</v>
      </c>
      <c r="K25" s="280">
        <f t="shared" si="4"/>
        <v>0</v>
      </c>
      <c r="L25" s="313" t="e">
        <f t="shared" si="1"/>
        <v>#DIV/0!</v>
      </c>
      <c r="M25" s="279" t="e">
        <f t="shared" si="2"/>
        <v>#DIV/0!</v>
      </c>
      <c r="N25" s="280">
        <f t="shared" si="5"/>
        <v>0</v>
      </c>
      <c r="O25" s="232" t="e">
        <f t="shared" si="3"/>
        <v>#DIV/0!</v>
      </c>
    </row>
    <row r="26" spans="2:14" ht="12.75"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4"/>
    </row>
    <row r="27" spans="2:14" ht="12.75">
      <c r="B27" s="1" t="s">
        <v>41</v>
      </c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4"/>
    </row>
    <row r="28" spans="2:14" ht="12.75">
      <c r="B28" s="287" t="s">
        <v>42</v>
      </c>
      <c r="C28" s="287"/>
      <c r="D28" s="287"/>
      <c r="E28" s="287"/>
      <c r="F28" s="1"/>
      <c r="G28" s="1"/>
      <c r="H28" s="2"/>
      <c r="I28" s="2"/>
      <c r="J28" s="2"/>
      <c r="K28" s="2"/>
      <c r="L28" s="2"/>
      <c r="M28" s="2"/>
      <c r="N28" s="4"/>
    </row>
    <row r="29" spans="2:14" ht="12.75">
      <c r="B29" s="1" t="s">
        <v>43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4"/>
    </row>
    <row r="30" spans="2:14" ht="12.75"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4"/>
    </row>
    <row r="31" spans="2:14" ht="12.75"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4"/>
    </row>
    <row r="32" spans="2:14" ht="12.75"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4"/>
    </row>
    <row r="33" spans="2:14" ht="12.75"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4"/>
    </row>
    <row r="34" spans="2:14" ht="12.75"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4"/>
    </row>
    <row r="35" spans="2:14" ht="12.75"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4"/>
    </row>
    <row r="36" spans="2:14" ht="12.75"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4"/>
    </row>
    <row r="37" spans="2:14" ht="12.75"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4"/>
    </row>
    <row r="38" spans="2:14" ht="12.75"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4"/>
    </row>
    <row r="39" spans="2:14" ht="12.75">
      <c r="B39" s="1"/>
      <c r="C39" s="1"/>
      <c r="D39" s="1"/>
      <c r="E39" s="5"/>
      <c r="F39" s="5"/>
      <c r="G39" s="5"/>
      <c r="H39" s="2"/>
      <c r="I39" s="2"/>
      <c r="J39" s="2"/>
      <c r="K39" s="2"/>
      <c r="L39" s="2"/>
      <c r="M39" s="2"/>
      <c r="N39" s="4"/>
    </row>
    <row r="40" spans="5:54" s="141" customFormat="1" ht="15.75">
      <c r="E40" s="210"/>
      <c r="F40" s="210"/>
      <c r="G40" s="144"/>
      <c r="H40" s="142"/>
      <c r="I40" s="142"/>
      <c r="J40" s="142"/>
      <c r="K40" s="142"/>
      <c r="L40" s="142"/>
      <c r="M40" s="142"/>
      <c r="N40" s="143"/>
      <c r="O40" s="144"/>
      <c r="P40" s="5"/>
      <c r="Q40" s="5"/>
      <c r="R40" s="5"/>
      <c r="S40" s="5"/>
      <c r="T40" s="5"/>
      <c r="U40" s="5"/>
      <c r="V40" s="5"/>
      <c r="W40" s="5"/>
      <c r="X40" s="5"/>
      <c r="Y40" s="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5:54" s="141" customFormat="1" ht="15.75">
      <c r="E41" s="210"/>
      <c r="F41" s="210"/>
      <c r="G41" s="144"/>
      <c r="H41" s="142"/>
      <c r="I41" s="142"/>
      <c r="J41" s="142"/>
      <c r="K41" s="142"/>
      <c r="L41" s="142"/>
      <c r="M41" s="142"/>
      <c r="N41" s="143"/>
      <c r="O41" s="144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5:54" s="141" customFormat="1" ht="15.75">
      <c r="E42" s="210"/>
      <c r="F42" s="210"/>
      <c r="G42" s="144"/>
      <c r="H42" s="142"/>
      <c r="I42" s="142"/>
      <c r="J42" s="142"/>
      <c r="K42" s="142"/>
      <c r="L42" s="142"/>
      <c r="M42" s="142"/>
      <c r="N42" s="143"/>
      <c r="O42" s="144"/>
      <c r="P42" s="5"/>
      <c r="Q42" s="5"/>
      <c r="R42" s="5"/>
      <c r="S42" s="5"/>
      <c r="T42" s="5"/>
      <c r="U42" s="5"/>
      <c r="V42" s="5"/>
      <c r="W42" s="5"/>
      <c r="X42" s="5"/>
      <c r="Y42" s="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5:54" s="141" customFormat="1" ht="15.75">
      <c r="E43" s="210"/>
      <c r="F43" s="210"/>
      <c r="G43" s="144"/>
      <c r="H43" s="142"/>
      <c r="I43" s="142"/>
      <c r="J43" s="142"/>
      <c r="K43" s="142"/>
      <c r="L43" s="142"/>
      <c r="M43" s="142"/>
      <c r="N43" s="143"/>
      <c r="O43" s="144"/>
      <c r="P43" s="5"/>
      <c r="Q43" s="5"/>
      <c r="R43" s="5"/>
      <c r="S43" s="5"/>
      <c r="T43" s="5"/>
      <c r="U43" s="5"/>
      <c r="V43" s="5"/>
      <c r="W43" s="5"/>
      <c r="X43" s="5"/>
      <c r="Y43" s="5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5:54" s="141" customFormat="1" ht="15.75">
      <c r="E44" s="210"/>
      <c r="F44" s="210"/>
      <c r="G44" s="144"/>
      <c r="H44" s="142"/>
      <c r="I44" s="142"/>
      <c r="J44" s="142"/>
      <c r="K44" s="142"/>
      <c r="L44" s="142"/>
      <c r="M44" s="142"/>
      <c r="N44" s="143"/>
      <c r="O44" s="144"/>
      <c r="P44" s="5"/>
      <c r="Q44" s="5"/>
      <c r="R44" s="5"/>
      <c r="S44" s="5"/>
      <c r="T44" s="5"/>
      <c r="U44" s="5"/>
      <c r="V44" s="5"/>
      <c r="W44" s="5"/>
      <c r="X44" s="5"/>
      <c r="Y44" s="5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5:54" s="141" customFormat="1" ht="15.75">
      <c r="E45" s="210"/>
      <c r="F45" s="210"/>
      <c r="G45" s="144"/>
      <c r="H45" s="142"/>
      <c r="I45" s="142"/>
      <c r="J45" s="142"/>
      <c r="K45" s="142"/>
      <c r="L45" s="142"/>
      <c r="M45" s="142"/>
      <c r="N45" s="143"/>
      <c r="O45" s="144"/>
      <c r="P45" s="5"/>
      <c r="Q45" s="5"/>
      <c r="R45" s="5"/>
      <c r="S45" s="5"/>
      <c r="T45" s="5"/>
      <c r="U45" s="5"/>
      <c r="V45" s="5"/>
      <c r="W45" s="5"/>
      <c r="X45" s="5"/>
      <c r="Y45" s="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5:54" s="141" customFormat="1" ht="15.75">
      <c r="E46" s="210"/>
      <c r="F46" s="210"/>
      <c r="G46" s="144"/>
      <c r="H46" s="142"/>
      <c r="I46" s="142"/>
      <c r="J46" s="142"/>
      <c r="K46" s="142"/>
      <c r="L46" s="142"/>
      <c r="M46" s="142"/>
      <c r="N46" s="143"/>
      <c r="O46" s="144"/>
      <c r="P46" s="5"/>
      <c r="Q46" s="5"/>
      <c r="R46" s="5"/>
      <c r="S46" s="5"/>
      <c r="T46" s="5"/>
      <c r="U46" s="5"/>
      <c r="V46" s="5"/>
      <c r="W46" s="5"/>
      <c r="X46" s="5"/>
      <c r="Y46" s="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5:54" s="141" customFormat="1" ht="15.75">
      <c r="E47" s="210"/>
      <c r="F47" s="210"/>
      <c r="G47" s="144"/>
      <c r="H47" s="142"/>
      <c r="I47" s="142"/>
      <c r="J47" s="142"/>
      <c r="K47" s="142"/>
      <c r="L47" s="142"/>
      <c r="M47" s="142"/>
      <c r="N47" s="143"/>
      <c r="O47" s="144"/>
      <c r="P47" s="5"/>
      <c r="Q47" s="5"/>
      <c r="R47" s="5"/>
      <c r="S47" s="5"/>
      <c r="T47" s="5"/>
      <c r="U47" s="5"/>
      <c r="V47" s="5"/>
      <c r="W47" s="5"/>
      <c r="X47" s="5"/>
      <c r="Y47" s="5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5:54" s="141" customFormat="1" ht="12.75">
      <c r="E48" s="144"/>
      <c r="F48" s="144"/>
      <c r="G48" s="144"/>
      <c r="H48" s="142"/>
      <c r="I48" s="142"/>
      <c r="J48" s="142"/>
      <c r="K48" s="142"/>
      <c r="L48" s="142"/>
      <c r="M48" s="142"/>
      <c r="N48" s="143"/>
      <c r="O48" s="144"/>
      <c r="P48" s="5"/>
      <c r="Q48" s="5"/>
      <c r="R48" s="5"/>
      <c r="S48" s="5"/>
      <c r="T48" s="5"/>
      <c r="U48" s="5"/>
      <c r="V48" s="5"/>
      <c r="W48" s="5"/>
      <c r="X48" s="5"/>
      <c r="Y48" s="5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5:54" s="141" customFormat="1" ht="12.75">
      <c r="E49" s="144"/>
      <c r="F49" s="144"/>
      <c r="G49" s="144"/>
      <c r="H49" s="142"/>
      <c r="I49" s="142"/>
      <c r="J49" s="142"/>
      <c r="K49" s="142"/>
      <c r="L49" s="142"/>
      <c r="M49" s="142"/>
      <c r="N49" s="143"/>
      <c r="O49" s="144"/>
      <c r="P49" s="5"/>
      <c r="Q49" s="5"/>
      <c r="R49" s="5"/>
      <c r="S49" s="5"/>
      <c r="T49" s="5"/>
      <c r="U49" s="5"/>
      <c r="V49" s="5"/>
      <c r="W49" s="5"/>
      <c r="X49" s="5"/>
      <c r="Y49" s="5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5:54" s="141" customFormat="1" ht="12.75">
      <c r="E50" s="144"/>
      <c r="F50" s="144"/>
      <c r="G50" s="144"/>
      <c r="H50" s="142"/>
      <c r="I50" s="142"/>
      <c r="J50" s="142"/>
      <c r="K50" s="142"/>
      <c r="L50" s="142"/>
      <c r="M50" s="142"/>
      <c r="N50" s="143"/>
      <c r="O50" s="144"/>
      <c r="P50" s="5"/>
      <c r="Q50" s="5"/>
      <c r="R50" s="5"/>
      <c r="S50" s="5"/>
      <c r="T50" s="5"/>
      <c r="U50" s="5"/>
      <c r="V50" s="5"/>
      <c r="W50" s="5"/>
      <c r="X50" s="5"/>
      <c r="Y50" s="5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8:54" s="141" customFormat="1" ht="12.75">
      <c r="H51" s="142"/>
      <c r="I51" s="142"/>
      <c r="J51" s="142"/>
      <c r="K51" s="142"/>
      <c r="L51" s="142"/>
      <c r="M51" s="142"/>
      <c r="N51" s="143"/>
      <c r="O51" s="144"/>
      <c r="P51" s="5"/>
      <c r="Q51" s="5"/>
      <c r="R51" s="5"/>
      <c r="S51" s="5"/>
      <c r="T51" s="5"/>
      <c r="U51" s="5"/>
      <c r="V51" s="5"/>
      <c r="W51" s="5"/>
      <c r="X51" s="5"/>
      <c r="Y51" s="5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8:54" s="141" customFormat="1" ht="12.75">
      <c r="H52" s="142"/>
      <c r="I52" s="142"/>
      <c r="J52" s="142"/>
      <c r="K52" s="142"/>
      <c r="L52" s="142"/>
      <c r="M52" s="142"/>
      <c r="N52" s="143"/>
      <c r="O52" s="144"/>
      <c r="P52" s="5"/>
      <c r="Q52" s="5"/>
      <c r="R52" s="5"/>
      <c r="S52" s="5"/>
      <c r="T52" s="5"/>
      <c r="U52" s="5"/>
      <c r="V52" s="5"/>
      <c r="W52" s="5"/>
      <c r="X52" s="5"/>
      <c r="Y52" s="5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8:54" s="141" customFormat="1" ht="12.75">
      <c r="H53" s="142"/>
      <c r="I53" s="142"/>
      <c r="J53" s="142"/>
      <c r="K53" s="142"/>
      <c r="L53" s="142"/>
      <c r="M53" s="142"/>
      <c r="N53" s="143"/>
      <c r="O53" s="144"/>
      <c r="P53" s="5"/>
      <c r="Q53" s="5"/>
      <c r="R53" s="5"/>
      <c r="S53" s="5"/>
      <c r="T53" s="5"/>
      <c r="U53" s="5"/>
      <c r="V53" s="5"/>
      <c r="W53" s="5"/>
      <c r="X53" s="5"/>
      <c r="Y53" s="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8:54" s="141" customFormat="1" ht="12.75">
      <c r="H54" s="142"/>
      <c r="I54" s="142"/>
      <c r="J54" s="142"/>
      <c r="K54" s="142"/>
      <c r="L54" s="142"/>
      <c r="M54" s="142"/>
      <c r="N54" s="143"/>
      <c r="O54" s="144"/>
      <c r="P54" s="5"/>
      <c r="Q54" s="5"/>
      <c r="R54" s="5"/>
      <c r="S54" s="5"/>
      <c r="T54" s="5"/>
      <c r="U54" s="5"/>
      <c r="V54" s="5"/>
      <c r="W54" s="5"/>
      <c r="X54" s="5"/>
      <c r="Y54" s="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8:54" s="141" customFormat="1" ht="12.75">
      <c r="H55" s="142"/>
      <c r="I55" s="142"/>
      <c r="J55" s="142"/>
      <c r="K55" s="142"/>
      <c r="L55" s="142"/>
      <c r="M55" s="142"/>
      <c r="N55" s="143"/>
      <c r="O55" s="144"/>
      <c r="P55" s="5"/>
      <c r="Q55" s="5"/>
      <c r="R55" s="5"/>
      <c r="S55" s="5"/>
      <c r="T55" s="5"/>
      <c r="U55" s="5"/>
      <c r="V55" s="5"/>
      <c r="W55" s="5"/>
      <c r="X55" s="5"/>
      <c r="Y55" s="5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8:54" s="141" customFormat="1" ht="12.75">
      <c r="H56" s="142"/>
      <c r="I56" s="142"/>
      <c r="J56" s="142"/>
      <c r="K56" s="142"/>
      <c r="L56" s="142"/>
      <c r="M56" s="142"/>
      <c r="N56" s="143"/>
      <c r="O56" s="144"/>
      <c r="P56" s="5"/>
      <c r="Q56" s="5"/>
      <c r="R56" s="5"/>
      <c r="S56" s="5"/>
      <c r="T56" s="5"/>
      <c r="U56" s="5"/>
      <c r="V56" s="5"/>
      <c r="W56" s="5"/>
      <c r="X56" s="5"/>
      <c r="Y56" s="5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8:54" s="141" customFormat="1" ht="12.75">
      <c r="H57" s="142"/>
      <c r="I57" s="142"/>
      <c r="J57" s="142"/>
      <c r="K57" s="142"/>
      <c r="L57" s="142"/>
      <c r="M57" s="142"/>
      <c r="N57" s="143"/>
      <c r="O57" s="144"/>
      <c r="P57" s="5"/>
      <c r="Q57" s="5"/>
      <c r="R57" s="5"/>
      <c r="S57" s="5"/>
      <c r="T57" s="5"/>
      <c r="U57" s="5"/>
      <c r="V57" s="5"/>
      <c r="W57" s="5"/>
      <c r="X57" s="5"/>
      <c r="Y57" s="5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8:54" s="141" customFormat="1" ht="12.75">
      <c r="H58" s="142"/>
      <c r="I58" s="142"/>
      <c r="J58" s="142"/>
      <c r="K58" s="142"/>
      <c r="L58" s="142"/>
      <c r="M58" s="142"/>
      <c r="N58" s="143"/>
      <c r="O58" s="144"/>
      <c r="P58" s="5"/>
      <c r="Q58" s="5"/>
      <c r="R58" s="5"/>
      <c r="S58" s="5"/>
      <c r="T58" s="5"/>
      <c r="U58" s="5"/>
      <c r="V58" s="5"/>
      <c r="W58" s="5"/>
      <c r="X58" s="5"/>
      <c r="Y58" s="5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8:54" s="141" customFormat="1" ht="12.75">
      <c r="H59" s="142"/>
      <c r="I59" s="142"/>
      <c r="J59" s="142"/>
      <c r="K59" s="142"/>
      <c r="L59" s="142"/>
      <c r="M59" s="142"/>
      <c r="N59" s="143"/>
      <c r="O59" s="144"/>
      <c r="P59" s="5"/>
      <c r="Q59" s="5"/>
      <c r="R59" s="5"/>
      <c r="S59" s="5"/>
      <c r="T59" s="5"/>
      <c r="U59" s="5"/>
      <c r="V59" s="5"/>
      <c r="W59" s="5"/>
      <c r="X59" s="5"/>
      <c r="Y59" s="5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8:54" s="141" customFormat="1" ht="12.75">
      <c r="H60" s="142"/>
      <c r="I60" s="142"/>
      <c r="J60" s="142"/>
      <c r="K60" s="142"/>
      <c r="L60" s="142"/>
      <c r="M60" s="142"/>
      <c r="N60" s="143"/>
      <c r="O60" s="144"/>
      <c r="P60" s="5"/>
      <c r="Q60" s="5"/>
      <c r="R60" s="5"/>
      <c r="S60" s="5"/>
      <c r="T60" s="5"/>
      <c r="U60" s="5"/>
      <c r="V60" s="5"/>
      <c r="W60" s="5"/>
      <c r="X60" s="5"/>
      <c r="Y60" s="5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8:54" s="141" customFormat="1" ht="12.75">
      <c r="H61" s="142"/>
      <c r="I61" s="142"/>
      <c r="J61" s="142"/>
      <c r="K61" s="142"/>
      <c r="L61" s="142"/>
      <c r="M61" s="142"/>
      <c r="N61" s="143"/>
      <c r="O61" s="144"/>
      <c r="P61" s="5"/>
      <c r="Q61" s="5"/>
      <c r="R61" s="5"/>
      <c r="S61" s="5"/>
      <c r="T61" s="5"/>
      <c r="U61" s="5"/>
      <c r="V61" s="5"/>
      <c r="W61" s="5"/>
      <c r="X61" s="5"/>
      <c r="Y61" s="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8:54" s="141" customFormat="1" ht="12.75">
      <c r="H62" s="142"/>
      <c r="I62" s="142"/>
      <c r="J62" s="142"/>
      <c r="K62" s="142"/>
      <c r="L62" s="142"/>
      <c r="M62" s="142"/>
      <c r="N62" s="143"/>
      <c r="O62" s="144"/>
      <c r="P62" s="5"/>
      <c r="Q62" s="5"/>
      <c r="R62" s="5"/>
      <c r="S62" s="5"/>
      <c r="T62" s="5"/>
      <c r="U62" s="5"/>
      <c r="V62" s="5"/>
      <c r="W62" s="5"/>
      <c r="X62" s="5"/>
      <c r="Y62" s="5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8:54" s="141" customFormat="1" ht="12.75">
      <c r="H63" s="142"/>
      <c r="I63" s="142"/>
      <c r="J63" s="142"/>
      <c r="K63" s="142"/>
      <c r="L63" s="142"/>
      <c r="M63" s="142"/>
      <c r="N63" s="143"/>
      <c r="O63" s="144"/>
      <c r="P63" s="5"/>
      <c r="Q63" s="5"/>
      <c r="R63" s="5"/>
      <c r="S63" s="5"/>
      <c r="T63" s="5"/>
      <c r="U63" s="5"/>
      <c r="V63" s="5"/>
      <c r="W63" s="5"/>
      <c r="X63" s="5"/>
      <c r="Y63" s="5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8:54" s="141" customFormat="1" ht="12.75">
      <c r="H64" s="142"/>
      <c r="I64" s="142"/>
      <c r="J64" s="142"/>
      <c r="K64" s="142"/>
      <c r="L64" s="142"/>
      <c r="M64" s="142"/>
      <c r="N64" s="143"/>
      <c r="O64" s="144"/>
      <c r="P64" s="5"/>
      <c r="Q64" s="5"/>
      <c r="R64" s="5"/>
      <c r="S64" s="5"/>
      <c r="T64" s="5"/>
      <c r="U64" s="5"/>
      <c r="V64" s="5"/>
      <c r="W64" s="5"/>
      <c r="X64" s="5"/>
      <c r="Y64" s="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8:54" s="141" customFormat="1" ht="12.75">
      <c r="H65" s="142"/>
      <c r="I65" s="142"/>
      <c r="J65" s="142"/>
      <c r="K65" s="142"/>
      <c r="L65" s="142"/>
      <c r="M65" s="142"/>
      <c r="N65" s="143"/>
      <c r="O65" s="144"/>
      <c r="P65" s="5"/>
      <c r="Q65" s="5"/>
      <c r="R65" s="5"/>
      <c r="S65" s="5"/>
      <c r="T65" s="5"/>
      <c r="U65" s="5"/>
      <c r="V65" s="5"/>
      <c r="W65" s="5"/>
      <c r="X65" s="5"/>
      <c r="Y65" s="5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8:54" s="141" customFormat="1" ht="12.75">
      <c r="H66" s="142"/>
      <c r="I66" s="142"/>
      <c r="J66" s="142"/>
      <c r="K66" s="142"/>
      <c r="L66" s="142"/>
      <c r="M66" s="142"/>
      <c r="N66" s="143"/>
      <c r="O66" s="144"/>
      <c r="P66" s="5"/>
      <c r="Q66" s="5"/>
      <c r="R66" s="5"/>
      <c r="S66" s="5"/>
      <c r="T66" s="5"/>
      <c r="U66" s="5"/>
      <c r="V66" s="5"/>
      <c r="W66" s="5"/>
      <c r="X66" s="5"/>
      <c r="Y66" s="5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8:54" s="141" customFormat="1" ht="12.75">
      <c r="H67" s="142"/>
      <c r="I67" s="142"/>
      <c r="J67" s="142"/>
      <c r="K67" s="142"/>
      <c r="L67" s="142"/>
      <c r="M67" s="142"/>
      <c r="N67" s="143"/>
      <c r="O67" s="144"/>
      <c r="P67" s="5"/>
      <c r="Q67" s="5"/>
      <c r="R67" s="5"/>
      <c r="S67" s="5"/>
      <c r="T67" s="5"/>
      <c r="U67" s="5"/>
      <c r="V67" s="5"/>
      <c r="W67" s="5"/>
      <c r="X67" s="5"/>
      <c r="Y67" s="5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8:54" s="141" customFormat="1" ht="12.75">
      <c r="H68" s="142"/>
      <c r="I68" s="142"/>
      <c r="J68" s="142"/>
      <c r="K68" s="142"/>
      <c r="L68" s="142"/>
      <c r="M68" s="142"/>
      <c r="N68" s="143"/>
      <c r="O68" s="144"/>
      <c r="P68" s="5"/>
      <c r="Q68" s="5"/>
      <c r="R68" s="5"/>
      <c r="S68" s="5"/>
      <c r="T68" s="5"/>
      <c r="U68" s="5"/>
      <c r="V68" s="5"/>
      <c r="W68" s="5"/>
      <c r="X68" s="5"/>
      <c r="Y68" s="5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8:54" s="141" customFormat="1" ht="12.75">
      <c r="H69" s="142"/>
      <c r="I69" s="142"/>
      <c r="J69" s="142"/>
      <c r="K69" s="142"/>
      <c r="L69" s="142"/>
      <c r="M69" s="142"/>
      <c r="N69" s="143"/>
      <c r="O69" s="144"/>
      <c r="P69" s="5"/>
      <c r="Q69" s="5"/>
      <c r="R69" s="5"/>
      <c r="S69" s="5"/>
      <c r="T69" s="5"/>
      <c r="U69" s="5"/>
      <c r="V69" s="5"/>
      <c r="W69" s="5"/>
      <c r="X69" s="5"/>
      <c r="Y69" s="5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8:54" s="141" customFormat="1" ht="12.75">
      <c r="H70" s="142"/>
      <c r="I70" s="142"/>
      <c r="J70" s="142"/>
      <c r="K70" s="142"/>
      <c r="L70" s="142"/>
      <c r="M70" s="142"/>
      <c r="N70" s="143"/>
      <c r="O70" s="144"/>
      <c r="P70" s="5"/>
      <c r="Q70" s="5"/>
      <c r="R70" s="5"/>
      <c r="S70" s="5"/>
      <c r="T70" s="5"/>
      <c r="U70" s="5"/>
      <c r="V70" s="5"/>
      <c r="W70" s="5"/>
      <c r="X70" s="5"/>
      <c r="Y70" s="5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8:54" s="141" customFormat="1" ht="12.75">
      <c r="H71" s="142"/>
      <c r="I71" s="142"/>
      <c r="J71" s="142"/>
      <c r="K71" s="142"/>
      <c r="L71" s="142"/>
      <c r="M71" s="142"/>
      <c r="N71" s="143"/>
      <c r="O71" s="144"/>
      <c r="P71" s="5"/>
      <c r="Q71" s="5"/>
      <c r="R71" s="5"/>
      <c r="S71" s="5"/>
      <c r="T71" s="5"/>
      <c r="U71" s="5"/>
      <c r="V71" s="5"/>
      <c r="W71" s="5"/>
      <c r="X71" s="5"/>
      <c r="Y71" s="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8:54" s="141" customFormat="1" ht="12.75">
      <c r="H72" s="142"/>
      <c r="I72" s="142"/>
      <c r="J72" s="142"/>
      <c r="K72" s="142"/>
      <c r="L72" s="142"/>
      <c r="M72" s="142"/>
      <c r="N72" s="143"/>
      <c r="O72" s="144"/>
      <c r="P72" s="5"/>
      <c r="Q72" s="5"/>
      <c r="R72" s="5"/>
      <c r="S72" s="5"/>
      <c r="T72" s="5"/>
      <c r="U72" s="5"/>
      <c r="V72" s="5"/>
      <c r="W72" s="5"/>
      <c r="X72" s="5"/>
      <c r="Y72" s="5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8:54" s="141" customFormat="1" ht="12.75">
      <c r="H73" s="142"/>
      <c r="I73" s="142"/>
      <c r="J73" s="142"/>
      <c r="K73" s="142"/>
      <c r="L73" s="142"/>
      <c r="M73" s="142"/>
      <c r="N73" s="143"/>
      <c r="O73" s="144"/>
      <c r="P73" s="5"/>
      <c r="Q73" s="5"/>
      <c r="R73" s="5"/>
      <c r="S73" s="5"/>
      <c r="T73" s="5"/>
      <c r="U73" s="5"/>
      <c r="V73" s="5"/>
      <c r="W73" s="5"/>
      <c r="X73" s="5"/>
      <c r="Y73" s="5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8:54" s="141" customFormat="1" ht="12.75">
      <c r="H74" s="142"/>
      <c r="I74" s="142"/>
      <c r="J74" s="142"/>
      <c r="K74" s="142"/>
      <c r="L74" s="142"/>
      <c r="M74" s="142"/>
      <c r="N74" s="143"/>
      <c r="O74" s="144"/>
      <c r="P74" s="5"/>
      <c r="Q74" s="5"/>
      <c r="R74" s="5"/>
      <c r="S74" s="5"/>
      <c r="T74" s="5"/>
      <c r="U74" s="5"/>
      <c r="V74" s="5"/>
      <c r="W74" s="5"/>
      <c r="X74" s="5"/>
      <c r="Y74" s="5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8:54" s="141" customFormat="1" ht="12.75">
      <c r="H75" s="142"/>
      <c r="I75" s="142"/>
      <c r="J75" s="142"/>
      <c r="K75" s="142"/>
      <c r="L75" s="142"/>
      <c r="M75" s="142"/>
      <c r="N75" s="143"/>
      <c r="O75" s="144"/>
      <c r="P75" s="5"/>
      <c r="Q75" s="5"/>
      <c r="R75" s="5"/>
      <c r="S75" s="5"/>
      <c r="T75" s="5"/>
      <c r="U75" s="5"/>
      <c r="V75" s="5"/>
      <c r="W75" s="5"/>
      <c r="X75" s="5"/>
      <c r="Y75" s="5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8:54" s="141" customFormat="1" ht="12.75">
      <c r="H76" s="142"/>
      <c r="I76" s="142"/>
      <c r="J76" s="142"/>
      <c r="K76" s="142"/>
      <c r="L76" s="142"/>
      <c r="M76" s="142"/>
      <c r="N76" s="143"/>
      <c r="O76" s="144"/>
      <c r="P76" s="5"/>
      <c r="Q76" s="5"/>
      <c r="R76" s="5"/>
      <c r="S76" s="5"/>
      <c r="T76" s="5"/>
      <c r="U76" s="5"/>
      <c r="V76" s="5"/>
      <c r="W76" s="5"/>
      <c r="X76" s="5"/>
      <c r="Y76" s="5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8:54" s="141" customFormat="1" ht="12.75">
      <c r="H77" s="142"/>
      <c r="I77" s="142"/>
      <c r="J77" s="142"/>
      <c r="K77" s="142"/>
      <c r="L77" s="142"/>
      <c r="M77" s="142"/>
      <c r="N77" s="143"/>
      <c r="O77" s="144"/>
      <c r="P77" s="5"/>
      <c r="Q77" s="5"/>
      <c r="R77" s="5"/>
      <c r="S77" s="5"/>
      <c r="T77" s="5"/>
      <c r="U77" s="5"/>
      <c r="V77" s="5"/>
      <c r="W77" s="5"/>
      <c r="X77" s="5"/>
      <c r="Y77" s="5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8:54" s="141" customFormat="1" ht="12.75">
      <c r="H78" s="142"/>
      <c r="I78" s="142"/>
      <c r="J78" s="142"/>
      <c r="K78" s="142"/>
      <c r="L78" s="142"/>
      <c r="M78" s="142"/>
      <c r="N78" s="143"/>
      <c r="O78" s="144"/>
      <c r="P78" s="5"/>
      <c r="Q78" s="5"/>
      <c r="R78" s="5"/>
      <c r="S78" s="5"/>
      <c r="T78" s="5"/>
      <c r="U78" s="5"/>
      <c r="V78" s="5"/>
      <c r="W78" s="5"/>
      <c r="X78" s="5"/>
      <c r="Y78" s="5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8:54" s="141" customFormat="1" ht="12.75">
      <c r="H79" s="142"/>
      <c r="I79" s="142"/>
      <c r="J79" s="142"/>
      <c r="K79" s="142"/>
      <c r="L79" s="142"/>
      <c r="M79" s="142"/>
      <c r="N79" s="143"/>
      <c r="O79" s="144"/>
      <c r="P79" s="5"/>
      <c r="Q79" s="5"/>
      <c r="R79" s="5"/>
      <c r="S79" s="5"/>
      <c r="T79" s="5"/>
      <c r="U79" s="5"/>
      <c r="V79" s="5"/>
      <c r="W79" s="5"/>
      <c r="X79" s="5"/>
      <c r="Y79" s="5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8:54" s="141" customFormat="1" ht="12.75">
      <c r="H80" s="142"/>
      <c r="I80" s="142"/>
      <c r="J80" s="142"/>
      <c r="K80" s="142"/>
      <c r="L80" s="142"/>
      <c r="M80" s="142"/>
      <c r="N80" s="143"/>
      <c r="O80" s="144"/>
      <c r="P80" s="5"/>
      <c r="Q80" s="5"/>
      <c r="R80" s="5"/>
      <c r="S80" s="5"/>
      <c r="T80" s="5"/>
      <c r="U80" s="5"/>
      <c r="V80" s="5"/>
      <c r="W80" s="5"/>
      <c r="X80" s="5"/>
      <c r="Y80" s="5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8:54" s="141" customFormat="1" ht="12.75">
      <c r="H81" s="142"/>
      <c r="I81" s="142"/>
      <c r="J81" s="142"/>
      <c r="K81" s="142"/>
      <c r="L81" s="142"/>
      <c r="M81" s="142"/>
      <c r="N81" s="143"/>
      <c r="O81" s="144"/>
      <c r="P81" s="5"/>
      <c r="Q81" s="5"/>
      <c r="R81" s="5"/>
      <c r="S81" s="5"/>
      <c r="T81" s="5"/>
      <c r="U81" s="5"/>
      <c r="V81" s="5"/>
      <c r="W81" s="5"/>
      <c r="X81" s="5"/>
      <c r="Y81" s="5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8:54" s="141" customFormat="1" ht="12.75">
      <c r="H82" s="142"/>
      <c r="I82" s="142"/>
      <c r="J82" s="142"/>
      <c r="K82" s="142"/>
      <c r="L82" s="142"/>
      <c r="M82" s="142"/>
      <c r="N82" s="143"/>
      <c r="O82" s="144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8:54" s="141" customFormat="1" ht="12.75">
      <c r="H83" s="142"/>
      <c r="I83" s="142"/>
      <c r="J83" s="142"/>
      <c r="K83" s="142"/>
      <c r="L83" s="142"/>
      <c r="M83" s="142"/>
      <c r="N83" s="143"/>
      <c r="O83" s="144"/>
      <c r="P83" s="5"/>
      <c r="Q83" s="5"/>
      <c r="R83" s="5"/>
      <c r="S83" s="5"/>
      <c r="T83" s="5"/>
      <c r="U83" s="5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8:54" s="141" customFormat="1" ht="12.75">
      <c r="H84" s="142"/>
      <c r="I84" s="142"/>
      <c r="J84" s="142"/>
      <c r="K84" s="142"/>
      <c r="L84" s="142"/>
      <c r="M84" s="142"/>
      <c r="N84" s="143"/>
      <c r="O84" s="144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8:54" s="141" customFormat="1" ht="12.75">
      <c r="H85" s="142"/>
      <c r="I85" s="142"/>
      <c r="J85" s="142"/>
      <c r="K85" s="142"/>
      <c r="L85" s="142"/>
      <c r="M85" s="142"/>
      <c r="N85" s="143"/>
      <c r="O85" s="144"/>
      <c r="P85" s="5"/>
      <c r="Q85" s="5"/>
      <c r="R85" s="5"/>
      <c r="S85" s="5"/>
      <c r="T85" s="5"/>
      <c r="U85" s="5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8:54" s="141" customFormat="1" ht="12.75">
      <c r="H86" s="142"/>
      <c r="I86" s="142"/>
      <c r="J86" s="142"/>
      <c r="K86" s="142"/>
      <c r="L86" s="142"/>
      <c r="M86" s="142"/>
      <c r="N86" s="143"/>
      <c r="O86" s="144"/>
      <c r="P86" s="5"/>
      <c r="Q86" s="5"/>
      <c r="R86" s="5"/>
      <c r="S86" s="5"/>
      <c r="T86" s="5"/>
      <c r="U86" s="5"/>
      <c r="V86" s="5"/>
      <c r="W86" s="5"/>
      <c r="X86" s="5"/>
      <c r="Y86" s="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8:54" s="141" customFormat="1" ht="12.75">
      <c r="H87" s="142"/>
      <c r="I87" s="142"/>
      <c r="J87" s="142"/>
      <c r="K87" s="142"/>
      <c r="L87" s="142"/>
      <c r="M87" s="142"/>
      <c r="N87" s="143"/>
      <c r="O87" s="144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8:54" s="141" customFormat="1" ht="12.75">
      <c r="H88" s="142"/>
      <c r="I88" s="142"/>
      <c r="J88" s="142"/>
      <c r="K88" s="142"/>
      <c r="L88" s="142"/>
      <c r="M88" s="142"/>
      <c r="N88" s="143"/>
      <c r="O88" s="144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8:54" s="141" customFormat="1" ht="12.75">
      <c r="H89" s="142"/>
      <c r="I89" s="142"/>
      <c r="J89" s="142"/>
      <c r="K89" s="142"/>
      <c r="L89" s="142"/>
      <c r="M89" s="142"/>
      <c r="N89" s="143"/>
      <c r="O89" s="144"/>
      <c r="P89" s="5"/>
      <c r="Q89" s="5"/>
      <c r="R89" s="5"/>
      <c r="S89" s="5"/>
      <c r="T89" s="5"/>
      <c r="U89" s="5"/>
      <c r="V89" s="5"/>
      <c r="W89" s="5"/>
      <c r="X89" s="5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8:54" s="141" customFormat="1" ht="12.75">
      <c r="H90" s="142"/>
      <c r="I90" s="142"/>
      <c r="J90" s="142"/>
      <c r="K90" s="142"/>
      <c r="L90" s="142"/>
      <c r="M90" s="142"/>
      <c r="N90" s="143"/>
      <c r="O90" s="144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8:54" s="141" customFormat="1" ht="12.75">
      <c r="H91" s="142"/>
      <c r="I91" s="142"/>
      <c r="J91" s="142"/>
      <c r="K91" s="142"/>
      <c r="L91" s="142"/>
      <c r="M91" s="142"/>
      <c r="N91" s="143"/>
      <c r="O91" s="144"/>
      <c r="P91" s="5"/>
      <c r="Q91" s="5"/>
      <c r="R91" s="5"/>
      <c r="S91" s="5"/>
      <c r="T91" s="5"/>
      <c r="U91" s="5"/>
      <c r="V91" s="5"/>
      <c r="W91" s="5"/>
      <c r="X91" s="5"/>
      <c r="Y91" s="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8:54" s="141" customFormat="1" ht="12.75">
      <c r="H92" s="142"/>
      <c r="I92" s="142"/>
      <c r="J92" s="142"/>
      <c r="K92" s="142"/>
      <c r="L92" s="142"/>
      <c r="M92" s="142"/>
      <c r="N92" s="143"/>
      <c r="O92" s="144"/>
      <c r="P92" s="5"/>
      <c r="Q92" s="5"/>
      <c r="R92" s="5"/>
      <c r="S92" s="5"/>
      <c r="T92" s="5"/>
      <c r="U92" s="5"/>
      <c r="V92" s="5"/>
      <c r="W92" s="5"/>
      <c r="X92" s="5"/>
      <c r="Y92" s="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8:54" s="141" customFormat="1" ht="12.75">
      <c r="H93" s="142"/>
      <c r="I93" s="142"/>
      <c r="J93" s="142"/>
      <c r="K93" s="142"/>
      <c r="L93" s="142"/>
      <c r="M93" s="142"/>
      <c r="N93" s="143"/>
      <c r="O93" s="144"/>
      <c r="P93" s="5"/>
      <c r="Q93" s="5"/>
      <c r="R93" s="5"/>
      <c r="S93" s="5"/>
      <c r="T93" s="5"/>
      <c r="U93" s="5"/>
      <c r="V93" s="5"/>
      <c r="W93" s="5"/>
      <c r="X93" s="5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8:54" s="141" customFormat="1" ht="12.75">
      <c r="H94" s="142"/>
      <c r="I94" s="142"/>
      <c r="J94" s="142"/>
      <c r="K94" s="142"/>
      <c r="L94" s="142"/>
      <c r="M94" s="142"/>
      <c r="N94" s="143"/>
      <c r="O94" s="144"/>
      <c r="P94" s="5"/>
      <c r="Q94" s="5"/>
      <c r="R94" s="5"/>
      <c r="S94" s="5"/>
      <c r="T94" s="5"/>
      <c r="U94" s="5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8:54" s="141" customFormat="1" ht="12.75">
      <c r="H95" s="142"/>
      <c r="I95" s="142"/>
      <c r="J95" s="142"/>
      <c r="K95" s="142"/>
      <c r="L95" s="142"/>
      <c r="M95" s="142"/>
      <c r="N95" s="143"/>
      <c r="O95" s="144"/>
      <c r="P95" s="5"/>
      <c r="Q95" s="5"/>
      <c r="R95" s="5"/>
      <c r="S95" s="5"/>
      <c r="T95" s="5"/>
      <c r="U95" s="5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8:54" s="141" customFormat="1" ht="12.75">
      <c r="H96" s="142"/>
      <c r="I96" s="142"/>
      <c r="J96" s="142"/>
      <c r="K96" s="142"/>
      <c r="L96" s="142"/>
      <c r="M96" s="142"/>
      <c r="N96" s="143"/>
      <c r="O96" s="144"/>
      <c r="P96" s="5"/>
      <c r="Q96" s="5"/>
      <c r="R96" s="5"/>
      <c r="S96" s="5"/>
      <c r="T96" s="5"/>
      <c r="U96" s="5"/>
      <c r="V96" s="5"/>
      <c r="W96" s="5"/>
      <c r="X96" s="5"/>
      <c r="Y96" s="5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8:54" s="141" customFormat="1" ht="12.75">
      <c r="H97" s="142"/>
      <c r="I97" s="142"/>
      <c r="J97" s="142"/>
      <c r="K97" s="142"/>
      <c r="L97" s="142"/>
      <c r="M97" s="142"/>
      <c r="N97" s="143"/>
      <c r="O97" s="144"/>
      <c r="P97" s="5"/>
      <c r="Q97" s="5"/>
      <c r="R97" s="5"/>
      <c r="S97" s="5"/>
      <c r="T97" s="5"/>
      <c r="U97" s="5"/>
      <c r="V97" s="5"/>
      <c r="W97" s="5"/>
      <c r="X97" s="5"/>
      <c r="Y97" s="5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8:54" s="141" customFormat="1" ht="12.75">
      <c r="H98" s="142"/>
      <c r="I98" s="142"/>
      <c r="J98" s="142"/>
      <c r="K98" s="142"/>
      <c r="L98" s="142"/>
      <c r="M98" s="142"/>
      <c r="N98" s="143"/>
      <c r="O98" s="144"/>
      <c r="P98" s="5"/>
      <c r="Q98" s="5"/>
      <c r="R98" s="5"/>
      <c r="S98" s="5"/>
      <c r="T98" s="5"/>
      <c r="U98" s="5"/>
      <c r="V98" s="5"/>
      <c r="W98" s="5"/>
      <c r="X98" s="5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8:54" s="141" customFormat="1" ht="12.75">
      <c r="H99" s="142"/>
      <c r="I99" s="142"/>
      <c r="J99" s="142"/>
      <c r="K99" s="142"/>
      <c r="L99" s="142"/>
      <c r="M99" s="142"/>
      <c r="N99" s="143"/>
      <c r="O99" s="144"/>
      <c r="P99" s="5"/>
      <c r="Q99" s="5"/>
      <c r="R99" s="5"/>
      <c r="S99" s="5"/>
      <c r="T99" s="5"/>
      <c r="U99" s="5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8:54" s="141" customFormat="1" ht="12.75">
      <c r="H100" s="142"/>
      <c r="I100" s="142"/>
      <c r="J100" s="142"/>
      <c r="K100" s="142"/>
      <c r="L100" s="142"/>
      <c r="M100" s="142"/>
      <c r="N100" s="143"/>
      <c r="O100" s="14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8:54" s="141" customFormat="1" ht="12.75">
      <c r="H101" s="142"/>
      <c r="I101" s="142"/>
      <c r="J101" s="142"/>
      <c r="K101" s="142"/>
      <c r="L101" s="142"/>
      <c r="M101" s="142"/>
      <c r="N101" s="143"/>
      <c r="O101" s="14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8:54" s="141" customFormat="1" ht="12.75">
      <c r="H102" s="142"/>
      <c r="I102" s="142"/>
      <c r="J102" s="142"/>
      <c r="K102" s="142"/>
      <c r="L102" s="142"/>
      <c r="M102" s="142"/>
      <c r="N102" s="143"/>
      <c r="O102" s="14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8:54" s="141" customFormat="1" ht="12.75">
      <c r="H103" s="142"/>
      <c r="I103" s="142"/>
      <c r="J103" s="142"/>
      <c r="K103" s="142"/>
      <c r="L103" s="142"/>
      <c r="M103" s="142"/>
      <c r="N103" s="143"/>
      <c r="O103" s="14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8:54" s="141" customFormat="1" ht="12.75">
      <c r="H104" s="142"/>
      <c r="I104" s="142"/>
      <c r="J104" s="142"/>
      <c r="K104" s="142"/>
      <c r="L104" s="142"/>
      <c r="M104" s="142"/>
      <c r="N104" s="143"/>
      <c r="O104" s="14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8:54" s="141" customFormat="1" ht="12.75">
      <c r="H105" s="142"/>
      <c r="I105" s="142"/>
      <c r="J105" s="142"/>
      <c r="K105" s="142"/>
      <c r="L105" s="142"/>
      <c r="M105" s="142"/>
      <c r="N105" s="143"/>
      <c r="O105" s="14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8:54" s="141" customFormat="1" ht="12.75">
      <c r="H106" s="142"/>
      <c r="I106" s="142"/>
      <c r="J106" s="142"/>
      <c r="K106" s="142"/>
      <c r="L106" s="142"/>
      <c r="M106" s="142"/>
      <c r="N106" s="143"/>
      <c r="O106" s="14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8:54" s="141" customFormat="1" ht="12.75">
      <c r="H107" s="142"/>
      <c r="I107" s="142"/>
      <c r="J107" s="142"/>
      <c r="K107" s="142"/>
      <c r="L107" s="142"/>
      <c r="M107" s="142"/>
      <c r="N107" s="143"/>
      <c r="O107" s="14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8:54" s="141" customFormat="1" ht="12.75">
      <c r="H108" s="142"/>
      <c r="I108" s="142"/>
      <c r="J108" s="142"/>
      <c r="K108" s="142"/>
      <c r="L108" s="142"/>
      <c r="M108" s="142"/>
      <c r="N108" s="143"/>
      <c r="O108" s="14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8:54" s="141" customFormat="1" ht="12.75">
      <c r="H109" s="142"/>
      <c r="I109" s="142"/>
      <c r="J109" s="142"/>
      <c r="K109" s="142"/>
      <c r="L109" s="142"/>
      <c r="M109" s="142"/>
      <c r="N109" s="143"/>
      <c r="O109" s="14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8:54" s="141" customFormat="1" ht="12.75">
      <c r="H110" s="142"/>
      <c r="I110" s="142"/>
      <c r="J110" s="142"/>
      <c r="K110" s="142"/>
      <c r="L110" s="142"/>
      <c r="M110" s="142"/>
      <c r="N110" s="143"/>
      <c r="O110" s="14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8:54" s="141" customFormat="1" ht="12.75">
      <c r="H111" s="142"/>
      <c r="I111" s="142"/>
      <c r="J111" s="142"/>
      <c r="K111" s="142"/>
      <c r="L111" s="142"/>
      <c r="M111" s="142"/>
      <c r="N111" s="143"/>
      <c r="O111" s="14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8:54" s="141" customFormat="1" ht="12.75">
      <c r="H112" s="142"/>
      <c r="I112" s="142"/>
      <c r="J112" s="142"/>
      <c r="K112" s="142"/>
      <c r="L112" s="142"/>
      <c r="M112" s="142"/>
      <c r="N112" s="143"/>
      <c r="O112" s="14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8:54" s="141" customFormat="1" ht="12.75">
      <c r="H113" s="142"/>
      <c r="I113" s="142"/>
      <c r="J113" s="142"/>
      <c r="K113" s="142"/>
      <c r="L113" s="142"/>
      <c r="M113" s="142"/>
      <c r="N113" s="143"/>
      <c r="O113" s="14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8:54" s="141" customFormat="1" ht="12.75">
      <c r="H114" s="142"/>
      <c r="I114" s="142"/>
      <c r="J114" s="142"/>
      <c r="K114" s="142"/>
      <c r="L114" s="142"/>
      <c r="M114" s="142"/>
      <c r="N114" s="143"/>
      <c r="O114" s="14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8:54" s="141" customFormat="1" ht="12.75">
      <c r="H115" s="142"/>
      <c r="I115" s="142"/>
      <c r="J115" s="142"/>
      <c r="K115" s="142"/>
      <c r="L115" s="142"/>
      <c r="M115" s="142"/>
      <c r="N115" s="143"/>
      <c r="O115" s="144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8:54" s="141" customFormat="1" ht="12.75">
      <c r="H116" s="142"/>
      <c r="I116" s="142"/>
      <c r="J116" s="142"/>
      <c r="K116" s="142"/>
      <c r="L116" s="142"/>
      <c r="M116" s="142"/>
      <c r="N116" s="143"/>
      <c r="O116" s="144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8:54" s="141" customFormat="1" ht="12.75">
      <c r="H117" s="142"/>
      <c r="I117" s="142"/>
      <c r="J117" s="142"/>
      <c r="K117" s="142"/>
      <c r="L117" s="142"/>
      <c r="M117" s="142"/>
      <c r="N117" s="143"/>
      <c r="O117" s="144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8:54" s="141" customFormat="1" ht="12.75">
      <c r="H118" s="142"/>
      <c r="I118" s="142"/>
      <c r="J118" s="142"/>
      <c r="K118" s="142"/>
      <c r="L118" s="142"/>
      <c r="M118" s="142"/>
      <c r="N118" s="143"/>
      <c r="O118" s="144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8:54" s="141" customFormat="1" ht="12.75">
      <c r="H119" s="142"/>
      <c r="I119" s="142"/>
      <c r="J119" s="142"/>
      <c r="K119" s="142"/>
      <c r="L119" s="142"/>
      <c r="M119" s="142"/>
      <c r="N119" s="143"/>
      <c r="O119" s="14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8:54" s="141" customFormat="1" ht="12.75">
      <c r="H120" s="142"/>
      <c r="I120" s="142"/>
      <c r="J120" s="142"/>
      <c r="K120" s="142"/>
      <c r="L120" s="142"/>
      <c r="M120" s="142"/>
      <c r="N120" s="143"/>
      <c r="O120" s="14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8:54" s="141" customFormat="1" ht="12.75">
      <c r="H121" s="142"/>
      <c r="I121" s="142"/>
      <c r="J121" s="142"/>
      <c r="K121" s="142"/>
      <c r="L121" s="142"/>
      <c r="M121" s="142"/>
      <c r="N121" s="143"/>
      <c r="O121" s="144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8:54" s="141" customFormat="1" ht="12.75">
      <c r="H122" s="142"/>
      <c r="I122" s="142"/>
      <c r="J122" s="142"/>
      <c r="K122" s="142"/>
      <c r="L122" s="142"/>
      <c r="M122" s="142"/>
      <c r="N122" s="143"/>
      <c r="O122" s="144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8:54" s="141" customFormat="1" ht="12.75">
      <c r="H123" s="142"/>
      <c r="I123" s="142"/>
      <c r="J123" s="142"/>
      <c r="K123" s="142"/>
      <c r="L123" s="142"/>
      <c r="M123" s="142"/>
      <c r="N123" s="143"/>
      <c r="O123" s="144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8:54" s="141" customFormat="1" ht="12.75">
      <c r="H124" s="142"/>
      <c r="I124" s="142"/>
      <c r="J124" s="142"/>
      <c r="K124" s="142"/>
      <c r="L124" s="142"/>
      <c r="M124" s="142"/>
      <c r="N124" s="143"/>
      <c r="O124" s="144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8:54" s="141" customFormat="1" ht="12.75">
      <c r="H125" s="142"/>
      <c r="I125" s="142"/>
      <c r="J125" s="142"/>
      <c r="K125" s="142"/>
      <c r="L125" s="142"/>
      <c r="M125" s="142"/>
      <c r="N125" s="143"/>
      <c r="O125" s="144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8:54" s="141" customFormat="1" ht="12.75">
      <c r="H126" s="142"/>
      <c r="I126" s="142"/>
      <c r="J126" s="142"/>
      <c r="K126" s="142"/>
      <c r="L126" s="142"/>
      <c r="M126" s="142"/>
      <c r="N126" s="143"/>
      <c r="O126" s="144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8:54" s="141" customFormat="1" ht="12.75">
      <c r="H127" s="142"/>
      <c r="I127" s="142"/>
      <c r="J127" s="142"/>
      <c r="K127" s="142"/>
      <c r="L127" s="142"/>
      <c r="M127" s="142"/>
      <c r="N127" s="143"/>
      <c r="O127" s="144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8:54" s="141" customFormat="1" ht="12.75">
      <c r="H128" s="142"/>
      <c r="I128" s="142"/>
      <c r="J128" s="142"/>
      <c r="K128" s="142"/>
      <c r="L128" s="142"/>
      <c r="M128" s="142"/>
      <c r="N128" s="143"/>
      <c r="O128" s="144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8:54" s="141" customFormat="1" ht="12.75">
      <c r="H129" s="142"/>
      <c r="I129" s="142"/>
      <c r="J129" s="142"/>
      <c r="K129" s="142"/>
      <c r="L129" s="142"/>
      <c r="M129" s="142"/>
      <c r="N129" s="143"/>
      <c r="O129" s="144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8:54" s="141" customFormat="1" ht="12.75">
      <c r="H130" s="142"/>
      <c r="I130" s="142"/>
      <c r="J130" s="142"/>
      <c r="K130" s="142"/>
      <c r="L130" s="142"/>
      <c r="M130" s="142"/>
      <c r="N130" s="143"/>
      <c r="O130" s="14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8:54" s="141" customFormat="1" ht="12.75">
      <c r="H131" s="142"/>
      <c r="I131" s="142"/>
      <c r="J131" s="142"/>
      <c r="K131" s="142"/>
      <c r="L131" s="142"/>
      <c r="M131" s="142"/>
      <c r="N131" s="143"/>
      <c r="O131" s="144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8:54" s="141" customFormat="1" ht="12.75">
      <c r="H132" s="142"/>
      <c r="I132" s="142"/>
      <c r="J132" s="142"/>
      <c r="K132" s="142"/>
      <c r="L132" s="142"/>
      <c r="M132" s="142"/>
      <c r="N132" s="143"/>
      <c r="O132" s="144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8:54" s="141" customFormat="1" ht="12.75">
      <c r="H133" s="142"/>
      <c r="I133" s="142"/>
      <c r="J133" s="142"/>
      <c r="K133" s="142"/>
      <c r="L133" s="142"/>
      <c r="M133" s="142"/>
      <c r="N133" s="143"/>
      <c r="O133" s="144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8:54" s="141" customFormat="1" ht="12.75">
      <c r="H134" s="142"/>
      <c r="I134" s="142"/>
      <c r="J134" s="142"/>
      <c r="K134" s="142"/>
      <c r="L134" s="142"/>
      <c r="M134" s="142"/>
      <c r="N134" s="143"/>
      <c r="O134" s="144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8:54" s="141" customFormat="1" ht="12.75">
      <c r="H135" s="142"/>
      <c r="I135" s="142"/>
      <c r="J135" s="142"/>
      <c r="K135" s="142"/>
      <c r="L135" s="142"/>
      <c r="M135" s="142"/>
      <c r="N135" s="143"/>
      <c r="O135" s="144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8:54" s="141" customFormat="1" ht="12.75">
      <c r="H136" s="142"/>
      <c r="I136" s="142"/>
      <c r="J136" s="142"/>
      <c r="K136" s="142"/>
      <c r="L136" s="142"/>
      <c r="M136" s="142"/>
      <c r="N136" s="143"/>
      <c r="O136" s="144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8:54" s="141" customFormat="1" ht="12.75">
      <c r="H137" s="142"/>
      <c r="I137" s="142"/>
      <c r="J137" s="142"/>
      <c r="K137" s="142"/>
      <c r="L137" s="142"/>
      <c r="M137" s="142"/>
      <c r="N137" s="143"/>
      <c r="O137" s="144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8:54" s="141" customFormat="1" ht="12.75">
      <c r="H138" s="142"/>
      <c r="I138" s="142"/>
      <c r="J138" s="142"/>
      <c r="K138" s="142"/>
      <c r="L138" s="142"/>
      <c r="M138" s="142"/>
      <c r="N138" s="143"/>
      <c r="O138" s="144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8:54" s="141" customFormat="1" ht="12.75">
      <c r="H139" s="142"/>
      <c r="I139" s="142"/>
      <c r="J139" s="142"/>
      <c r="K139" s="142"/>
      <c r="L139" s="142"/>
      <c r="M139" s="142"/>
      <c r="N139" s="143"/>
      <c r="O139" s="144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8:54" s="141" customFormat="1" ht="12.75">
      <c r="H140" s="142"/>
      <c r="I140" s="142"/>
      <c r="J140" s="142"/>
      <c r="K140" s="142"/>
      <c r="L140" s="142"/>
      <c r="M140" s="142"/>
      <c r="N140" s="143"/>
      <c r="O140" s="14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8:54" s="141" customFormat="1" ht="12.75">
      <c r="H141" s="142"/>
      <c r="I141" s="142"/>
      <c r="J141" s="142"/>
      <c r="K141" s="142"/>
      <c r="L141" s="142"/>
      <c r="M141" s="142"/>
      <c r="N141" s="143"/>
      <c r="O141" s="14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8:54" s="141" customFormat="1" ht="12.75">
      <c r="H142" s="142"/>
      <c r="I142" s="142"/>
      <c r="J142" s="142"/>
      <c r="K142" s="142"/>
      <c r="L142" s="142"/>
      <c r="M142" s="142"/>
      <c r="N142" s="143"/>
      <c r="O142" s="144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8:54" s="141" customFormat="1" ht="12.75">
      <c r="H143" s="142"/>
      <c r="I143" s="142"/>
      <c r="J143" s="142"/>
      <c r="K143" s="142"/>
      <c r="L143" s="142"/>
      <c r="M143" s="142"/>
      <c r="N143" s="143"/>
      <c r="O143" s="144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8:54" s="141" customFormat="1" ht="12.75">
      <c r="H144" s="142"/>
      <c r="I144" s="142"/>
      <c r="J144" s="142"/>
      <c r="K144" s="142"/>
      <c r="L144" s="142"/>
      <c r="M144" s="142"/>
      <c r="N144" s="143"/>
      <c r="O144" s="14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8:54" s="141" customFormat="1" ht="12.75">
      <c r="H145" s="142"/>
      <c r="I145" s="142"/>
      <c r="J145" s="142"/>
      <c r="K145" s="142"/>
      <c r="L145" s="142"/>
      <c r="M145" s="142"/>
      <c r="N145" s="143"/>
      <c r="O145" s="14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8:54" s="141" customFormat="1" ht="12.75">
      <c r="H146" s="142"/>
      <c r="I146" s="142"/>
      <c r="J146" s="142"/>
      <c r="K146" s="142"/>
      <c r="L146" s="142"/>
      <c r="M146" s="142"/>
      <c r="N146" s="143"/>
      <c r="O146" s="144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8:54" s="141" customFormat="1" ht="12.75">
      <c r="H147" s="142"/>
      <c r="I147" s="142"/>
      <c r="J147" s="142"/>
      <c r="K147" s="142"/>
      <c r="L147" s="142"/>
      <c r="M147" s="142"/>
      <c r="N147" s="143"/>
      <c r="O147" s="144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8:54" s="141" customFormat="1" ht="12.75">
      <c r="H148" s="142"/>
      <c r="I148" s="142"/>
      <c r="J148" s="142"/>
      <c r="K148" s="142"/>
      <c r="L148" s="142"/>
      <c r="M148" s="142"/>
      <c r="N148" s="143"/>
      <c r="O148" s="144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8:54" s="141" customFormat="1" ht="12.75">
      <c r="H149" s="142"/>
      <c r="I149" s="142"/>
      <c r="J149" s="142"/>
      <c r="K149" s="142"/>
      <c r="L149" s="142"/>
      <c r="M149" s="142"/>
      <c r="N149" s="143"/>
      <c r="O149" s="144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8:54" s="141" customFormat="1" ht="12.75">
      <c r="H150" s="142"/>
      <c r="I150" s="142"/>
      <c r="J150" s="142"/>
      <c r="K150" s="142"/>
      <c r="L150" s="142"/>
      <c r="M150" s="142"/>
      <c r="N150" s="143"/>
      <c r="O150" s="144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8:54" s="141" customFormat="1" ht="12.75">
      <c r="H151" s="142"/>
      <c r="I151" s="142"/>
      <c r="J151" s="142"/>
      <c r="K151" s="142"/>
      <c r="L151" s="142"/>
      <c r="M151" s="142"/>
      <c r="N151" s="143"/>
      <c r="O151" s="144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8:54" s="141" customFormat="1" ht="12.75">
      <c r="H152" s="142"/>
      <c r="I152" s="142"/>
      <c r="J152" s="142"/>
      <c r="K152" s="142"/>
      <c r="L152" s="142"/>
      <c r="M152" s="142"/>
      <c r="N152" s="143"/>
      <c r="O152" s="144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8:54" s="141" customFormat="1" ht="12.75">
      <c r="H153" s="142"/>
      <c r="I153" s="142"/>
      <c r="J153" s="142"/>
      <c r="K153" s="142"/>
      <c r="L153" s="142"/>
      <c r="M153" s="142"/>
      <c r="N153" s="143"/>
      <c r="O153" s="14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8:54" s="141" customFormat="1" ht="12.75">
      <c r="H154" s="142"/>
      <c r="I154" s="142"/>
      <c r="J154" s="142"/>
      <c r="K154" s="142"/>
      <c r="L154" s="142"/>
      <c r="M154" s="142"/>
      <c r="N154" s="143"/>
      <c r="O154" s="144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8:54" s="141" customFormat="1" ht="12.75">
      <c r="H155" s="142"/>
      <c r="I155" s="142"/>
      <c r="J155" s="142"/>
      <c r="K155" s="142"/>
      <c r="L155" s="142"/>
      <c r="M155" s="142"/>
      <c r="N155" s="143"/>
      <c r="O155" s="144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8:54" s="141" customFormat="1" ht="12.75">
      <c r="H156" s="142"/>
      <c r="I156" s="142"/>
      <c r="J156" s="142"/>
      <c r="K156" s="142"/>
      <c r="L156" s="142"/>
      <c r="M156" s="142"/>
      <c r="N156" s="143"/>
      <c r="O156" s="144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8:54" s="141" customFormat="1" ht="12.75">
      <c r="H157" s="142"/>
      <c r="I157" s="142"/>
      <c r="J157" s="142"/>
      <c r="K157" s="142"/>
      <c r="L157" s="142"/>
      <c r="M157" s="142"/>
      <c r="N157" s="143"/>
      <c r="O157" s="144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8:54" s="141" customFormat="1" ht="12.75">
      <c r="H158" s="142"/>
      <c r="I158" s="142"/>
      <c r="J158" s="142"/>
      <c r="K158" s="142"/>
      <c r="L158" s="142"/>
      <c r="M158" s="142"/>
      <c r="N158" s="143"/>
      <c r="O158" s="144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8:54" s="141" customFormat="1" ht="12.75">
      <c r="H159" s="142"/>
      <c r="I159" s="142"/>
      <c r="J159" s="142"/>
      <c r="K159" s="142"/>
      <c r="L159" s="142"/>
      <c r="M159" s="142"/>
      <c r="N159" s="143"/>
      <c r="O159" s="144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8:54" s="141" customFormat="1" ht="12.75">
      <c r="H160" s="142"/>
      <c r="I160" s="142"/>
      <c r="J160" s="142"/>
      <c r="K160" s="142"/>
      <c r="L160" s="142"/>
      <c r="M160" s="142"/>
      <c r="N160" s="143"/>
      <c r="O160" s="144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8:54" s="141" customFormat="1" ht="12.75">
      <c r="H161" s="142"/>
      <c r="I161" s="142"/>
      <c r="J161" s="142"/>
      <c r="K161" s="142"/>
      <c r="L161" s="142"/>
      <c r="M161" s="142"/>
      <c r="N161" s="143"/>
      <c r="O161" s="144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8:54" s="141" customFormat="1" ht="12.75">
      <c r="H162" s="142"/>
      <c r="I162" s="142"/>
      <c r="J162" s="142"/>
      <c r="K162" s="142"/>
      <c r="L162" s="142"/>
      <c r="M162" s="142"/>
      <c r="N162" s="143"/>
      <c r="O162" s="144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8:54" s="141" customFormat="1" ht="12.75">
      <c r="H163" s="142"/>
      <c r="I163" s="142"/>
      <c r="J163" s="142"/>
      <c r="K163" s="142"/>
      <c r="L163" s="142"/>
      <c r="M163" s="142"/>
      <c r="N163" s="143"/>
      <c r="O163" s="14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8:54" s="141" customFormat="1" ht="12.75">
      <c r="H164" s="142"/>
      <c r="I164" s="142"/>
      <c r="J164" s="142"/>
      <c r="K164" s="142"/>
      <c r="L164" s="142"/>
      <c r="M164" s="142"/>
      <c r="N164" s="143"/>
      <c r="O164" s="14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8:54" s="141" customFormat="1" ht="12.75">
      <c r="H165" s="142"/>
      <c r="I165" s="142"/>
      <c r="J165" s="142"/>
      <c r="K165" s="142"/>
      <c r="L165" s="142"/>
      <c r="M165" s="142"/>
      <c r="N165" s="143"/>
      <c r="O165" s="14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8:54" s="141" customFormat="1" ht="12.75">
      <c r="H166" s="142"/>
      <c r="I166" s="142"/>
      <c r="J166" s="142"/>
      <c r="K166" s="142"/>
      <c r="L166" s="142"/>
      <c r="M166" s="142"/>
      <c r="N166" s="143"/>
      <c r="O166" s="14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8:54" s="141" customFormat="1" ht="12.75">
      <c r="H167" s="142"/>
      <c r="I167" s="142"/>
      <c r="J167" s="142"/>
      <c r="K167" s="142"/>
      <c r="L167" s="142"/>
      <c r="M167" s="142"/>
      <c r="N167" s="143"/>
      <c r="O167" s="144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8:54" s="141" customFormat="1" ht="12.75">
      <c r="H168" s="142"/>
      <c r="I168" s="142"/>
      <c r="J168" s="142"/>
      <c r="K168" s="142"/>
      <c r="L168" s="142"/>
      <c r="M168" s="142"/>
      <c r="N168" s="143"/>
      <c r="O168" s="14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8:54" s="141" customFormat="1" ht="12.75">
      <c r="H169" s="142"/>
      <c r="I169" s="142"/>
      <c r="J169" s="142"/>
      <c r="K169" s="142"/>
      <c r="L169" s="142"/>
      <c r="M169" s="142"/>
      <c r="N169" s="143"/>
      <c r="O169" s="144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8:54" s="141" customFormat="1" ht="12.75">
      <c r="H170" s="142"/>
      <c r="I170" s="142"/>
      <c r="J170" s="142"/>
      <c r="K170" s="142"/>
      <c r="L170" s="142"/>
      <c r="M170" s="142"/>
      <c r="N170" s="143"/>
      <c r="O170" s="144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8:54" s="141" customFormat="1" ht="12.75">
      <c r="H171" s="142"/>
      <c r="I171" s="142"/>
      <c r="J171" s="142"/>
      <c r="K171" s="142"/>
      <c r="L171" s="142"/>
      <c r="M171" s="142"/>
      <c r="N171" s="143"/>
      <c r="O171" s="144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8:54" s="141" customFormat="1" ht="12.75">
      <c r="H172" s="142"/>
      <c r="I172" s="142"/>
      <c r="J172" s="142"/>
      <c r="K172" s="142"/>
      <c r="L172" s="142"/>
      <c r="M172" s="142"/>
      <c r="N172" s="143"/>
      <c r="O172" s="144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</sheetData>
  <sheetProtection/>
  <protectedRanges>
    <protectedRange sqref="K1:K3" name="Range3"/>
  </protectedRanges>
  <mergeCells count="2">
    <mergeCell ref="H2:J3"/>
    <mergeCell ref="K2:K3"/>
  </mergeCell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Skye Wills</dc:creator>
  <cp:keywords/>
  <dc:description/>
  <cp:lastModifiedBy>Skye Wills</cp:lastModifiedBy>
  <dcterms:created xsi:type="dcterms:W3CDTF">2008-02-27T21:12:44Z</dcterms:created>
  <dcterms:modified xsi:type="dcterms:W3CDTF">2008-08-26T20:04:11Z</dcterms:modified>
  <cp:category/>
  <cp:version/>
  <cp:contentType/>
  <cp:contentStatus/>
</cp:coreProperties>
</file>